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/Volumes/Dokumente/Service-Zentrum/eezigoIN/Studienplan/"/>
    </mc:Choice>
  </mc:AlternateContent>
  <xr:revisionPtr revIDLastSave="0" documentId="13_ncr:1_{6A39863E-C94E-B646-869F-E14D9370888D}" xr6:coauthVersionLast="36" xr6:coauthVersionMax="36" xr10:uidLastSave="{00000000-0000-0000-0000-000000000000}"/>
  <bookViews>
    <workbookView xWindow="0" yWindow="460" windowWidth="39740" windowHeight="22580" xr2:uid="{5AE4FD0D-E098-424B-B5CF-4FC8F1AC2CEC}"/>
  </bookViews>
  <sheets>
    <sheet name="SPO2015Studienplanung pdf" sheetId="5" r:id="rId1"/>
  </sheets>
  <definedNames>
    <definedName name="_xlnm.Print_Area" localSheetId="0">'SPO2015Studienplanung pdf'!$B$1:$X$66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9" i="5" l="1"/>
  <c r="O29" i="5"/>
  <c r="W28" i="5"/>
  <c r="Q28" i="5"/>
  <c r="B18" i="5"/>
  <c r="E18" i="5"/>
  <c r="I66" i="5"/>
  <c r="I59" i="5"/>
  <c r="I60" i="5"/>
  <c r="I62" i="5" s="1"/>
  <c r="I61" i="5"/>
  <c r="I58" i="5"/>
  <c r="I48" i="5"/>
  <c r="I49" i="5"/>
  <c r="I50" i="5"/>
  <c r="I51" i="5"/>
  <c r="I52" i="5"/>
  <c r="I53" i="5"/>
  <c r="I47" i="5"/>
  <c r="I54" i="5" s="1"/>
  <c r="I35" i="5"/>
  <c r="I36" i="5"/>
  <c r="I37" i="5"/>
  <c r="I43" i="5" s="1"/>
  <c r="I38" i="5"/>
  <c r="I39" i="5"/>
  <c r="I40" i="5"/>
  <c r="I41" i="5"/>
  <c r="I42" i="5"/>
  <c r="I3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8" i="5"/>
  <c r="I9" i="5"/>
  <c r="I7" i="5"/>
  <c r="E13" i="5"/>
  <c r="E28" i="5" s="1"/>
  <c r="Q18" i="5"/>
  <c r="I28" i="5"/>
  <c r="C3" i="5" s="1"/>
  <c r="W18" i="5"/>
  <c r="B29" i="5"/>
  <c r="K29" i="5"/>
  <c r="E62" i="5"/>
  <c r="E54" i="5"/>
  <c r="E43" i="5"/>
</calcChain>
</file>

<file path=xl/sharedStrings.xml><?xml version="1.0" encoding="utf-8"?>
<sst xmlns="http://schemas.openxmlformats.org/spreadsheetml/2006/main" count="181" uniqueCount="79">
  <si>
    <t>INFORMATIK (SPO 2015)</t>
  </si>
  <si>
    <t>Bisher erreichte LP/ECTS</t>
  </si>
  <si>
    <t>Summe LP/ECTS</t>
  </si>
  <si>
    <t>FS</t>
  </si>
  <si>
    <t>Turnus</t>
  </si>
  <si>
    <t>LP</t>
  </si>
  <si>
    <t>Prüfungs
termin</t>
  </si>
  <si>
    <t>*A?</t>
  </si>
  <si>
    <t>WS</t>
  </si>
  <si>
    <t>Wahlbereich  Informatik - 32 LP</t>
  </si>
  <si>
    <t>Stammmodul I
&lt;Welches?&gt;</t>
  </si>
  <si>
    <t>WS/SS</t>
  </si>
  <si>
    <t>Ergänzungsfächer - 21 LP</t>
  </si>
  <si>
    <t>Algorithmen I</t>
  </si>
  <si>
    <t>SS</t>
  </si>
  <si>
    <t>Stammmodul II
&lt;Welches?&gt;</t>
  </si>
  <si>
    <t>Softwaretechnik I (inkl. Übungsschein)</t>
  </si>
  <si>
    <t>Proseminar
&lt;Welches?&gt;</t>
  </si>
  <si>
    <t>Digitaltechnik und Entwurfsverfahren</t>
  </si>
  <si>
    <t>Rechnerorganisation</t>
  </si>
  <si>
    <t>Wahlbereich  Informatik</t>
  </si>
  <si>
    <t>LP/ECTS</t>
  </si>
  <si>
    <t>Ergänzungsfächer</t>
  </si>
  <si>
    <t>Wahrscheinlichkeitstheorie u. Statistik</t>
  </si>
  <si>
    <t>Einführung in Rechnernetze</t>
  </si>
  <si>
    <t xml:space="preserve"> Bachelorarbeit</t>
  </si>
  <si>
    <t>Datenbanksysteme</t>
  </si>
  <si>
    <t>Programmierparadigmen</t>
  </si>
  <si>
    <t xml:space="preserve">Orientierungsprüfung &amp; Pflichtmodule </t>
  </si>
  <si>
    <t>Überfachliche Qualifikationen</t>
  </si>
  <si>
    <t>Leistungen</t>
  </si>
  <si>
    <t xml:space="preserve">Bestanden </t>
  </si>
  <si>
    <t>Bestanden ?</t>
  </si>
  <si>
    <t>Prüfung-anmeldung</t>
  </si>
  <si>
    <t>1. Semester</t>
  </si>
  <si>
    <t>2. Semester</t>
  </si>
  <si>
    <t>3. Semester</t>
  </si>
  <si>
    <t>4. Semester</t>
  </si>
  <si>
    <t>5. Semester</t>
  </si>
  <si>
    <t>6. Semester</t>
  </si>
  <si>
    <t>7. Semester</t>
  </si>
  <si>
    <t>8. Semester</t>
  </si>
  <si>
    <t>Pflichtmodule - Orientierungsprüfung</t>
  </si>
  <si>
    <t>LP / ECTS SUMME</t>
  </si>
  <si>
    <t>LP/ ECTS</t>
  </si>
  <si>
    <t>Prüfung Datum</t>
  </si>
  <si>
    <t>Informatik Studienplanung</t>
  </si>
  <si>
    <r>
      <rPr>
        <sz val="12"/>
        <color theme="10"/>
        <rFont val="Arial"/>
        <family val="2"/>
      </rPr>
      <t xml:space="preserve">* Stammmodul - eine Liste finden Sie im </t>
    </r>
    <r>
      <rPr>
        <u/>
        <sz val="12"/>
        <color theme="10"/>
        <rFont val="Arial"/>
        <family val="2"/>
      </rPr>
      <t xml:space="preserve">Modulhandbuch </t>
    </r>
  </si>
  <si>
    <t xml:space="preserve">Weitere Pflichtmodule </t>
  </si>
  <si>
    <r>
      <t xml:space="preserve">Ich habe für </t>
    </r>
    <r>
      <rPr>
        <b/>
        <sz val="8"/>
        <color theme="0" tint="-4.9989318521683403E-2"/>
        <rFont val="Arial"/>
        <family val="2"/>
      </rPr>
      <t>Höhere Mathematik 2 (inkl. Übungsschein oder HM 1)</t>
    </r>
    <r>
      <rPr>
        <sz val="8"/>
        <color theme="0" tint="-4.9989318521683403E-2"/>
        <rFont val="Arial"/>
        <family val="2"/>
      </rPr>
      <t xml:space="preserve"> entschieden</t>
    </r>
  </si>
  <si>
    <t>Ich habe mich bis jetzt noch nicht für Höhere Mathematik 2 oder Analysis 2 entschieden.</t>
  </si>
  <si>
    <r>
      <t xml:space="preserve">Ich habe für </t>
    </r>
    <r>
      <rPr>
        <b/>
        <sz val="8"/>
        <color theme="0" tint="-4.9989318521683403E-2"/>
        <rFont val="Arial"/>
        <family val="2"/>
      </rPr>
      <t xml:space="preserve">Analysis </t>
    </r>
    <r>
      <rPr>
        <sz val="8"/>
        <color theme="0" tint="-4.9989318521683403E-2"/>
        <rFont val="Arial"/>
        <family val="2"/>
      </rPr>
      <t>2 entschieden</t>
    </r>
  </si>
  <si>
    <t>Höhere Mathematik 1 &amp; 2 (inkl. Übungsschein für HM 1 oder 2)</t>
  </si>
  <si>
    <r>
      <rPr>
        <b/>
        <sz val="8"/>
        <color theme="0" tint="-4.9989318521683403E-2"/>
        <rFont val="Arial"/>
        <family val="2"/>
      </rPr>
      <t xml:space="preserve">Analysis </t>
    </r>
    <r>
      <rPr>
        <sz val="8"/>
        <color theme="0" tint="-4.9989318521683403E-2"/>
        <rFont val="Arial"/>
        <family val="2"/>
      </rPr>
      <t>1 &amp; 2 (inkl. Übungsschein 1 &amp; 2)</t>
    </r>
  </si>
  <si>
    <t>Lehrveranstaltungen</t>
  </si>
  <si>
    <r>
      <t xml:space="preserve">Semester </t>
    </r>
    <r>
      <rPr>
        <sz val="12"/>
        <color theme="0"/>
        <rFont val="Arial"/>
        <family val="2"/>
      </rPr>
      <t>(Turnus)</t>
    </r>
  </si>
  <si>
    <r>
      <t xml:space="preserve">Überfachliche Qualifikationen </t>
    </r>
    <r>
      <rPr>
        <sz val="12"/>
        <color theme="0"/>
        <rFont val="Arial"/>
        <family val="2"/>
      </rPr>
      <t>(Schlüsselqualifikationen)</t>
    </r>
    <r>
      <rPr>
        <b/>
        <sz val="12"/>
        <color theme="0"/>
        <rFont val="Arial"/>
        <family val="2"/>
      </rPr>
      <t xml:space="preserve"> - 6 LP</t>
    </r>
  </si>
  <si>
    <t>Modul</t>
  </si>
  <si>
    <r>
      <t xml:space="preserve">Lineare Algebra 1  </t>
    </r>
    <r>
      <rPr>
        <sz val="11"/>
        <color theme="0" tint="-4.9989318521683403E-2"/>
        <rFont val="Arial"/>
        <family val="2"/>
      </rPr>
      <t>(Fachrichtung Mathematik, inkl. Übungsschein)</t>
    </r>
  </si>
  <si>
    <r>
      <t>Lineare Algebra 1 für die Fachrichtung Informatik</t>
    </r>
    <r>
      <rPr>
        <sz val="10"/>
        <color theme="0" tint="-4.9989318521683403E-2"/>
        <rFont val="Arial"/>
        <family val="2"/>
      </rPr>
      <t xml:space="preserve"> </t>
    </r>
    <r>
      <rPr>
        <sz val="11"/>
        <color theme="0" tint="-4.9989318521683403E-2"/>
        <rFont val="Arial"/>
        <family val="2"/>
      </rPr>
      <t>(inkl. Übungsschein)</t>
    </r>
  </si>
  <si>
    <t>bestanden</t>
  </si>
  <si>
    <t>nicht bestanden</t>
  </si>
  <si>
    <r>
      <t xml:space="preserve">Programmieren 
</t>
    </r>
    <r>
      <rPr>
        <sz val="11"/>
        <color theme="1"/>
        <rFont val="Arial"/>
        <family val="2"/>
      </rPr>
      <t>(inkl. Übungsschein)</t>
    </r>
  </si>
  <si>
    <r>
      <t xml:space="preserve">Numerik </t>
    </r>
    <r>
      <rPr>
        <sz val="10"/>
        <color theme="1"/>
        <rFont val="Arial"/>
        <family val="2"/>
      </rPr>
      <t>(inkl. Übungsschein)</t>
    </r>
  </si>
  <si>
    <r>
      <t>Betriebssysteme</t>
    </r>
    <r>
      <rPr>
        <sz val="11"/>
        <color theme="1"/>
        <rFont val="Arial"/>
        <family val="2"/>
      </rPr>
      <t xml:space="preserve"> (inkl. Scheinklausur)</t>
    </r>
  </si>
  <si>
    <r>
      <t xml:space="preserve">Lineare Algebra 1 </t>
    </r>
    <r>
      <rPr>
        <sz val="11"/>
        <color theme="1"/>
        <rFont val="Arial"/>
        <family val="2"/>
      </rPr>
      <t>für die Fachrichtung Informatik (inkl. Übungsschein)</t>
    </r>
    <r>
      <rPr>
        <sz val="10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 xml:space="preserve">oder </t>
    </r>
    <r>
      <rPr>
        <sz val="12"/>
        <color theme="1"/>
        <rFont val="Arial"/>
        <family val="2"/>
      </rPr>
      <t xml:space="preserve">
Lineare Algebra 1</t>
    </r>
    <r>
      <rPr>
        <sz val="10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(Fachrichtung Mathematik, inkl. Übungsschein)</t>
    </r>
  </si>
  <si>
    <r>
      <rPr>
        <sz val="3"/>
        <color theme="1"/>
        <rFont val="Arial"/>
        <family val="2"/>
      </rPr>
      <t xml:space="preserve">
</t>
    </r>
    <r>
      <rPr>
        <sz val="12"/>
        <color theme="1"/>
        <rFont val="Arial"/>
        <family val="2"/>
      </rPr>
      <t xml:space="preserve">Es ist für Sie hilfreich, wenn Sie Ihr Bachelor-Studium planen und diese Planung regelmäßig aktualisieren und anpassen. Die Tabellen unten sind ein Angebot, um Ihre Planungen zu strukturieren.
</t>
    </r>
    <r>
      <rPr>
        <sz val="3"/>
        <color theme="1"/>
        <rFont val="Arial"/>
        <family val="2"/>
      </rPr>
      <t xml:space="preserve">
</t>
    </r>
    <r>
      <rPr>
        <sz val="12"/>
        <color theme="1"/>
        <rFont val="Arial"/>
        <family val="2"/>
      </rPr>
      <t>Überlegen Sie sich regelmäßig: 
Was muss ich tun?   (</t>
    </r>
    <r>
      <rPr>
        <i/>
        <sz val="12"/>
        <color theme="1"/>
        <rFont val="Arial"/>
        <family val="2"/>
      </rPr>
      <t>Was ist Pflicht und bis wann muss das getan werden</t>
    </r>
    <r>
      <rPr>
        <sz val="12"/>
        <color theme="1"/>
        <rFont val="Arial"/>
        <family val="2"/>
      </rPr>
      <t xml:space="preserve">? </t>
    </r>
    <r>
      <rPr>
        <i/>
        <sz val="12"/>
        <color theme="1"/>
        <rFont val="Arial"/>
        <family val="2"/>
      </rPr>
      <t>Wann werden die Veranstaltungen angeboten</t>
    </r>
    <r>
      <rPr>
        <sz val="12"/>
        <color theme="1"/>
        <rFont val="Arial"/>
        <family val="2"/>
      </rPr>
      <t xml:space="preserve">? </t>
    </r>
    <r>
      <rPr>
        <i/>
        <sz val="12"/>
        <color theme="1"/>
        <rFont val="Arial"/>
        <family val="2"/>
      </rPr>
      <t>Wann kann ich was prüfen</t>
    </r>
    <r>
      <rPr>
        <sz val="12"/>
        <color theme="1"/>
        <rFont val="Arial"/>
        <family val="2"/>
      </rPr>
      <t xml:space="preserve">? </t>
    </r>
    <r>
      <rPr>
        <i/>
        <sz val="12"/>
        <color theme="1"/>
        <rFont val="Arial"/>
        <family val="2"/>
      </rPr>
      <t>Welches Prüfungsprogramm kann ich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realistisch schaffen</t>
    </r>
    <r>
      <rPr>
        <sz val="12"/>
        <color theme="1"/>
        <rFont val="Arial"/>
        <family val="2"/>
      </rPr>
      <t>?)
Was will ich tun?   (</t>
    </r>
    <r>
      <rPr>
        <i/>
        <sz val="12"/>
        <color theme="1"/>
        <rFont val="Arial"/>
        <family val="2"/>
      </rPr>
      <t>Was interessiert mich inhaltlich am meisten</t>
    </r>
    <r>
      <rPr>
        <sz val="12"/>
        <color theme="1"/>
        <rFont val="Arial"/>
        <family val="2"/>
      </rPr>
      <t xml:space="preserve">? </t>
    </r>
    <r>
      <rPr>
        <i/>
        <sz val="12"/>
        <color theme="1"/>
        <rFont val="Arial"/>
        <family val="2"/>
      </rPr>
      <t>Welche Veranstaltungen möchte ich besuchen</t>
    </r>
    <r>
      <rPr>
        <sz val="12"/>
        <color theme="1"/>
        <rFont val="Arial"/>
        <family val="2"/>
      </rPr>
      <t xml:space="preserve">? </t>
    </r>
    <r>
      <rPr>
        <i/>
        <sz val="12"/>
        <color theme="1"/>
        <rFont val="Arial"/>
        <family val="2"/>
      </rPr>
      <t>Möchte ich einen Auslandsaufenthalt durchführen</t>
    </r>
    <r>
      <rPr>
        <sz val="12"/>
        <color theme="1"/>
        <rFont val="Arial"/>
        <family val="2"/>
      </rPr>
      <t xml:space="preserve">? </t>
    </r>
    <r>
      <rPr>
        <i/>
        <sz val="12"/>
        <color theme="1"/>
        <rFont val="Arial"/>
        <family val="2"/>
      </rPr>
      <t>Ein Praktikum in der</t>
    </r>
    <r>
      <rPr>
        <sz val="12"/>
        <color theme="1"/>
        <rFont val="Arial"/>
        <family val="2"/>
      </rPr>
      <t xml:space="preserve"> Industrie?)
</t>
    </r>
    <r>
      <rPr>
        <sz val="3"/>
        <color theme="1"/>
        <rFont val="Arial"/>
        <family val="2"/>
      </rPr>
      <t xml:space="preserve">
</t>
    </r>
    <r>
      <rPr>
        <sz val="12"/>
        <color theme="1"/>
        <rFont val="Arial"/>
        <family val="2"/>
      </rPr>
      <t xml:space="preserve">Priorisieren Sie. Pflicht geht fast immer vor.
</t>
    </r>
    <r>
      <rPr>
        <sz val="3"/>
        <color theme="1"/>
        <rFont val="Arial"/>
        <family val="2"/>
      </rPr>
      <t xml:space="preserve">
</t>
    </r>
    <r>
      <rPr>
        <sz val="12"/>
        <color theme="1"/>
        <rFont val="Arial"/>
        <family val="2"/>
      </rPr>
      <t xml:space="preserve">Beobachten Sie sich und Ihr Verhalten regelmäßig. Neigen Sie dazu, unangenehme, aber wichtige Dinge aufzuschieben? Holen Sie sich Hilfe, bevor es kritisch wird. Sie sind nicht alleine mit diesem Problem!
</t>
    </r>
    <r>
      <rPr>
        <sz val="3"/>
        <color theme="1"/>
        <rFont val="Arial"/>
        <family val="2"/>
      </rPr>
      <t xml:space="preserve">
</t>
    </r>
    <r>
      <rPr>
        <sz val="12"/>
        <color theme="1"/>
        <rFont val="Arial"/>
        <family val="2"/>
      </rPr>
      <t>Suchen Sie Lernpartnerschaften! In der Gemeinschaft geht Vieles besser!</t>
    </r>
  </si>
  <si>
    <t>Theoretische Grundlagen der Informatik</t>
  </si>
  <si>
    <t>Praxis der Softwareentwicklung</t>
  </si>
  <si>
    <t>Teamarbeit in der Software-Entwicklung</t>
  </si>
  <si>
    <r>
      <t xml:space="preserve">Höhere Mathematik 1 und 2  </t>
    </r>
    <r>
      <rPr>
        <sz val="11"/>
        <color theme="1"/>
        <rFont val="Arial"/>
        <family val="2"/>
      </rPr>
      <t xml:space="preserve">(inkl. Übungsschein für HM 1 </t>
    </r>
    <r>
      <rPr>
        <i/>
        <sz val="11"/>
        <color theme="1"/>
        <rFont val="Arial"/>
        <family val="2"/>
      </rPr>
      <t>oder</t>
    </r>
    <r>
      <rPr>
        <sz val="11"/>
        <color theme="1"/>
        <rFont val="Arial"/>
        <family val="2"/>
      </rPr>
      <t xml:space="preserve"> 2)</t>
    </r>
    <r>
      <rPr>
        <sz val="12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 xml:space="preserve">oder  </t>
    </r>
    <r>
      <rPr>
        <sz val="12"/>
        <color theme="1"/>
        <rFont val="Arial"/>
        <family val="2"/>
      </rPr>
      <t>Analysis 1 &amp; 2</t>
    </r>
    <r>
      <rPr>
        <sz val="11"/>
        <color theme="1"/>
        <rFont val="Arial"/>
        <family val="2"/>
      </rPr>
      <t xml:space="preserve"> (inkl. Übungsscheie)</t>
    </r>
  </si>
  <si>
    <r>
      <t xml:space="preserve">Grundbegriffe der Informatik
</t>
    </r>
    <r>
      <rPr>
        <sz val="11"/>
        <color theme="1"/>
        <rFont val="Arial"/>
        <family val="2"/>
      </rPr>
      <t>(inkl. Übungsschein)</t>
    </r>
  </si>
  <si>
    <t>Stand März 2020</t>
  </si>
  <si>
    <t>Prüfung</t>
  </si>
  <si>
    <t>Lehrveran-
staltungen</t>
  </si>
  <si>
    <t xml:space="preserve">Überblickplan zum Studium </t>
  </si>
  <si>
    <t xml:space="preserve"> </t>
  </si>
  <si>
    <r>
      <t>Bitte vergleichen Sie dieses Dokument immer mit dem neuesten Stand des Modulhandbuchs und C</t>
    </r>
    <r>
      <rPr>
        <sz val="12"/>
        <color theme="5"/>
        <rFont val="Arial"/>
        <family val="2"/>
      </rPr>
      <t>ampus</t>
    </r>
    <r>
      <rPr>
        <b/>
        <sz val="12"/>
        <color theme="5"/>
        <rFont val="Arial"/>
        <family val="2"/>
      </rPr>
      <t xml:space="preserve"> M</t>
    </r>
    <r>
      <rPr>
        <sz val="12"/>
        <color theme="5"/>
        <rFont val="Arial"/>
        <family val="2"/>
      </rPr>
      <t xml:space="preserve">anagement für </t>
    </r>
    <r>
      <rPr>
        <b/>
        <sz val="12"/>
        <color theme="5"/>
        <rFont val="Arial"/>
        <family val="2"/>
      </rPr>
      <t>S</t>
    </r>
    <r>
      <rPr>
        <sz val="12"/>
        <color theme="5"/>
        <rFont val="Arial"/>
        <family val="2"/>
      </rPr>
      <t>tudierende</t>
    </r>
    <r>
      <rPr>
        <b/>
        <sz val="12"/>
        <color theme="5"/>
        <rFont val="Arial"/>
        <family val="2"/>
      </rPr>
      <t xml:space="preserve"> (CAS). Im Falle einer Ungleichheit gelten immer die Informationen im Modulhandbuch und CAS.  Stellen Sie sicher, dass dieses Dokument vier Seiten hat.</t>
    </r>
  </si>
  <si>
    <t xml:space="preserve">WS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</si>
</sst>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0.0"/>
  </numFmts>
  <fonts count="3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1"/>
      <color theme="0"/>
      <name val="Arial"/>
      <family val="2"/>
    </font>
    <font>
      <sz val="12"/>
      <color rgb="FF0070C0"/>
      <name val="Arial"/>
      <family val="2"/>
    </font>
    <font>
      <sz val="12"/>
      <color theme="5"/>
      <name val="Arial"/>
      <family val="2"/>
    </font>
    <font>
      <b/>
      <u/>
      <sz val="12"/>
      <color theme="0"/>
      <name val="Arial"/>
      <family val="2"/>
    </font>
    <font>
      <b/>
      <sz val="12"/>
      <color theme="5"/>
      <name val="Arial"/>
      <family val="2"/>
    </font>
    <font>
      <u/>
      <sz val="12"/>
      <color theme="10"/>
      <name val="Arial"/>
      <family val="2"/>
    </font>
    <font>
      <sz val="12"/>
      <color theme="0" tint="-4.9989318521683403E-2"/>
      <name val="Arial"/>
      <family val="2"/>
    </font>
    <font>
      <sz val="12"/>
      <color theme="10"/>
      <name val="Arial"/>
      <family val="2"/>
    </font>
    <font>
      <i/>
      <sz val="11"/>
      <color theme="0"/>
      <name val="Arial"/>
      <family val="2"/>
    </font>
    <font>
      <sz val="8"/>
      <color theme="0" tint="-4.9989318521683403E-2"/>
      <name val="Arial"/>
      <family val="2"/>
    </font>
    <font>
      <b/>
      <sz val="8"/>
      <color theme="0" tint="-4.9989318521683403E-2"/>
      <name val="Arial"/>
      <family val="2"/>
    </font>
    <font>
      <sz val="10"/>
      <color theme="1"/>
      <name val="Arial"/>
      <family val="2"/>
    </font>
    <font>
      <sz val="10"/>
      <color theme="0" tint="-4.9989318521683403E-2"/>
      <name val="Arial"/>
      <family val="2"/>
    </font>
    <font>
      <sz val="11"/>
      <color theme="0" tint="-4.9989318521683403E-2"/>
      <name val="Arial"/>
      <family val="2"/>
    </font>
    <font>
      <i/>
      <sz val="12"/>
      <color theme="1"/>
      <name val="Arial"/>
      <family val="2"/>
    </font>
    <font>
      <sz val="11"/>
      <color theme="1"/>
      <name val="Arial"/>
      <family val="2"/>
    </font>
    <font>
      <b/>
      <sz val="12.5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sz val="3"/>
      <color theme="1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Calibri"/>
      <family val="2"/>
      <scheme val="minor"/>
    </font>
    <font>
      <sz val="11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2D70B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89D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D70BA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22">
    <xf numFmtId="0" fontId="0" fillId="0" borderId="0" xfId="0"/>
    <xf numFmtId="0" fontId="3" fillId="0" borderId="2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5" fillId="2" borderId="2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6" fillId="2" borderId="2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3" fillId="4" borderId="13" xfId="0" applyFont="1" applyFill="1" applyBorder="1" applyAlignment="1">
      <alignment vertical="center"/>
    </xf>
    <xf numFmtId="0" fontId="13" fillId="4" borderId="14" xfId="0" applyFont="1" applyFill="1" applyBorder="1" applyAlignment="1">
      <alignment vertical="center"/>
    </xf>
    <xf numFmtId="0" fontId="13" fillId="4" borderId="0" xfId="0" applyFont="1" applyFill="1" applyBorder="1" applyAlignment="1">
      <alignment vertical="center"/>
    </xf>
    <xf numFmtId="0" fontId="13" fillId="4" borderId="18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3" fillId="4" borderId="12" xfId="0" applyFont="1" applyFill="1" applyBorder="1" applyAlignment="1">
      <alignment vertical="center"/>
    </xf>
    <xf numFmtId="0" fontId="13" fillId="4" borderId="25" xfId="0" applyFont="1" applyFill="1" applyBorder="1" applyAlignment="1">
      <alignment vertical="center"/>
    </xf>
    <xf numFmtId="0" fontId="13" fillId="4" borderId="26" xfId="0" applyFont="1" applyFill="1" applyBorder="1" applyAlignment="1">
      <alignment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right" vertical="center" wrapText="1"/>
    </xf>
    <xf numFmtId="0" fontId="10" fillId="0" borderId="0" xfId="2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top" wrapText="1"/>
    </xf>
    <xf numFmtId="0" fontId="16" fillId="4" borderId="0" xfId="0" applyFont="1" applyFill="1" applyBorder="1" applyAlignment="1">
      <alignment vertical="center"/>
    </xf>
    <xf numFmtId="0" fontId="16" fillId="4" borderId="18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23" fillId="0" borderId="9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3" fillId="4" borderId="20" xfId="0" applyFont="1" applyFill="1" applyBorder="1" applyAlignment="1">
      <alignment vertical="center"/>
    </xf>
    <xf numFmtId="0" fontId="17" fillId="4" borderId="20" xfId="0" applyFont="1" applyFill="1" applyBorder="1" applyAlignment="1">
      <alignment vertical="center"/>
    </xf>
    <xf numFmtId="0" fontId="16" fillId="4" borderId="20" xfId="0" applyFont="1" applyFill="1" applyBorder="1" applyAlignment="1">
      <alignment vertical="center"/>
    </xf>
    <xf numFmtId="164" fontId="3" fillId="0" borderId="45" xfId="0" applyNumberFormat="1" applyFont="1" applyBorder="1" applyAlignment="1">
      <alignment horizontal="left" vertical="center" wrapText="1"/>
    </xf>
    <xf numFmtId="164" fontId="3" fillId="0" borderId="31" xfId="0" applyNumberFormat="1" applyFont="1" applyBorder="1" applyAlignment="1">
      <alignment horizontal="left" vertical="center" wrapText="1"/>
    </xf>
    <xf numFmtId="164" fontId="3" fillId="0" borderId="42" xfId="0" applyNumberFormat="1" applyFont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2" borderId="39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10" fillId="2" borderId="10" xfId="2" applyFont="1" applyFill="1" applyBorder="1" applyAlignment="1">
      <alignment vertical="center" wrapText="1"/>
    </xf>
    <xf numFmtId="0" fontId="3" fillId="0" borderId="8" xfId="0" applyFont="1" applyBorder="1" applyAlignment="1">
      <alignment horizontal="left" vertical="top" wrapText="1"/>
    </xf>
    <xf numFmtId="0" fontId="3" fillId="0" borderId="18" xfId="0" applyFont="1" applyBorder="1" applyAlignment="1">
      <alignment vertical="center"/>
    </xf>
    <xf numFmtId="0" fontId="28" fillId="2" borderId="2" xfId="2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6" borderId="0" xfId="0" applyFont="1" applyFill="1" applyBorder="1" applyAlignment="1">
      <alignment vertical="center"/>
    </xf>
    <xf numFmtId="0" fontId="6" fillId="6" borderId="18" xfId="0" applyFont="1" applyFill="1" applyBorder="1" applyAlignment="1">
      <alignment vertical="center"/>
    </xf>
    <xf numFmtId="0" fontId="6" fillId="6" borderId="0" xfId="0" applyFont="1" applyFill="1" applyBorder="1" applyAlignment="1">
      <alignment horizontal="center" vertical="center"/>
    </xf>
    <xf numFmtId="0" fontId="10" fillId="6" borderId="0" xfId="2" applyFont="1" applyFill="1" applyBorder="1" applyAlignment="1">
      <alignment vertical="center" wrapText="1"/>
    </xf>
    <xf numFmtId="0" fontId="3" fillId="6" borderId="0" xfId="0" applyFont="1" applyFill="1" applyAlignment="1">
      <alignment vertical="center"/>
    </xf>
    <xf numFmtId="0" fontId="3" fillId="6" borderId="0" xfId="0" applyFont="1" applyFill="1" applyAlignment="1">
      <alignment horizontal="center" vertical="center"/>
    </xf>
    <xf numFmtId="0" fontId="3" fillId="6" borderId="0" xfId="0" applyFont="1" applyFill="1" applyBorder="1" applyAlignment="1">
      <alignment vertical="top" wrapText="1"/>
    </xf>
    <xf numFmtId="0" fontId="3" fillId="6" borderId="0" xfId="0" applyFont="1" applyFill="1" applyBorder="1" applyAlignment="1">
      <alignment vertical="center"/>
    </xf>
    <xf numFmtId="0" fontId="3" fillId="0" borderId="17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7" xfId="0" applyFont="1" applyBorder="1" applyAlignment="1">
      <alignment vertical="top" wrapText="1"/>
    </xf>
    <xf numFmtId="0" fontId="3" fillId="0" borderId="2" xfId="0" applyFont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right" vertical="top" wrapText="1"/>
    </xf>
    <xf numFmtId="14" fontId="3" fillId="0" borderId="2" xfId="0" applyNumberFormat="1" applyFont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14" fontId="3" fillId="0" borderId="2" xfId="0" applyNumberFormat="1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wrapText="1"/>
    </xf>
    <xf numFmtId="2" fontId="3" fillId="0" borderId="2" xfId="0" applyNumberFormat="1" applyFont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right" vertical="top" wrapText="1"/>
    </xf>
    <xf numFmtId="0" fontId="3" fillId="0" borderId="32" xfId="0" applyFont="1" applyFill="1" applyBorder="1" applyAlignment="1">
      <alignment horizontal="center" vertical="top" wrapText="1"/>
    </xf>
    <xf numFmtId="0" fontId="29" fillId="2" borderId="57" xfId="0" applyFont="1" applyFill="1" applyBorder="1" applyAlignment="1">
      <alignment horizontal="right" vertical="center" wrapText="1"/>
    </xf>
    <xf numFmtId="0" fontId="29" fillId="2" borderId="52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vertical="center" wrapText="1"/>
    </xf>
    <xf numFmtId="0" fontId="7" fillId="2" borderId="31" xfId="0" applyFont="1" applyFill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2" fontId="3" fillId="0" borderId="8" xfId="0" applyNumberFormat="1" applyFont="1" applyBorder="1" applyAlignment="1">
      <alignment horizontal="center" vertical="top" wrapText="1"/>
    </xf>
    <xf numFmtId="0" fontId="29" fillId="2" borderId="57" xfId="0" applyFont="1" applyFill="1" applyBorder="1" applyAlignment="1">
      <alignment horizontal="right" vertical="center" wrapText="1"/>
    </xf>
    <xf numFmtId="0" fontId="29" fillId="5" borderId="57" xfId="0" applyFont="1" applyFill="1" applyBorder="1" applyAlignment="1">
      <alignment horizontal="right" vertical="center" wrapText="1"/>
    </xf>
    <xf numFmtId="0" fontId="29" fillId="5" borderId="54" xfId="0" applyFont="1" applyFill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7" fillId="2" borderId="9" xfId="2" applyFont="1" applyFill="1" applyBorder="1" applyAlignment="1">
      <alignment horizontal="center" vertical="center" wrapText="1"/>
    </xf>
    <xf numFmtId="0" fontId="27" fillId="2" borderId="10" xfId="2" applyFont="1" applyFill="1" applyBorder="1" applyAlignment="1">
      <alignment horizontal="center" vertical="center" wrapText="1"/>
    </xf>
    <xf numFmtId="0" fontId="27" fillId="2" borderId="11" xfId="2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right" vertical="center" wrapText="1"/>
    </xf>
    <xf numFmtId="0" fontId="5" fillId="2" borderId="16" xfId="0" applyFont="1" applyFill="1" applyBorder="1" applyAlignment="1">
      <alignment horizontal="right" vertical="center" wrapText="1"/>
    </xf>
    <xf numFmtId="0" fontId="5" fillId="2" borderId="40" xfId="0" applyFont="1" applyFill="1" applyBorder="1" applyAlignment="1">
      <alignment horizontal="right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right" vertical="center" wrapText="1"/>
    </xf>
    <xf numFmtId="0" fontId="3" fillId="0" borderId="35" xfId="0" applyFont="1" applyFill="1" applyBorder="1" applyAlignment="1">
      <alignment horizontal="righ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right" vertical="center"/>
    </xf>
    <xf numFmtId="0" fontId="15" fillId="3" borderId="11" xfId="0" applyFont="1" applyFill="1" applyBorder="1" applyAlignment="1">
      <alignment horizontal="right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right" vertical="center" wrapText="1"/>
    </xf>
    <xf numFmtId="0" fontId="23" fillId="0" borderId="10" xfId="0" applyFont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43" fontId="3" fillId="2" borderId="5" xfId="1" applyFont="1" applyFill="1" applyBorder="1" applyAlignment="1">
      <alignment horizontal="center" vertical="center" wrapText="1"/>
    </xf>
    <xf numFmtId="0" fontId="12" fillId="0" borderId="21" xfId="2" applyFont="1" applyFill="1" applyBorder="1" applyAlignment="1">
      <alignment horizontal="center" vertical="center" wrapText="1"/>
    </xf>
    <xf numFmtId="0" fontId="12" fillId="0" borderId="7" xfId="2" applyFont="1" applyFill="1" applyBorder="1" applyAlignment="1">
      <alignment horizontal="center" vertical="center" wrapText="1"/>
    </xf>
    <xf numFmtId="0" fontId="12" fillId="0" borderId="30" xfId="2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right" vertical="top" wrapText="1"/>
    </xf>
    <xf numFmtId="0" fontId="3" fillId="0" borderId="6" xfId="0" applyFont="1" applyFill="1" applyBorder="1" applyAlignment="1">
      <alignment horizontal="right" vertical="top" wrapText="1"/>
    </xf>
    <xf numFmtId="0" fontId="5" fillId="2" borderId="3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5" fillId="2" borderId="9" xfId="2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6" fillId="2" borderId="75" xfId="0" applyFont="1" applyFill="1" applyBorder="1" applyAlignment="1">
      <alignment horizontal="center" vertical="center" wrapText="1"/>
    </xf>
    <xf numFmtId="0" fontId="6" fillId="2" borderId="76" xfId="0" applyFont="1" applyFill="1" applyBorder="1" applyAlignment="1">
      <alignment horizontal="center" vertical="center" wrapText="1"/>
    </xf>
    <xf numFmtId="0" fontId="6" fillId="2" borderId="77" xfId="0" applyFont="1" applyFill="1" applyBorder="1" applyAlignment="1">
      <alignment horizontal="center" vertical="center" wrapText="1"/>
    </xf>
    <xf numFmtId="0" fontId="6" fillId="2" borderId="62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63" xfId="0" applyFont="1" applyFill="1" applyBorder="1" applyAlignment="1">
      <alignment horizontal="center" vertical="center" wrapText="1"/>
    </xf>
    <xf numFmtId="0" fontId="29" fillId="2" borderId="49" xfId="0" applyFont="1" applyFill="1" applyBorder="1" applyAlignment="1">
      <alignment horizontal="right" vertical="center" wrapText="1"/>
    </xf>
    <xf numFmtId="0" fontId="29" fillId="2" borderId="57" xfId="0" applyFont="1" applyFill="1" applyBorder="1" applyAlignment="1">
      <alignment horizontal="right" vertical="center" wrapText="1"/>
    </xf>
    <xf numFmtId="0" fontId="3" fillId="0" borderId="5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5" fillId="2" borderId="27" xfId="0" applyFont="1" applyFill="1" applyBorder="1" applyAlignment="1">
      <alignment horizontal="right" vertical="center" wrapText="1"/>
    </xf>
    <xf numFmtId="0" fontId="5" fillId="2" borderId="28" xfId="0" applyFont="1" applyFill="1" applyBorder="1" applyAlignment="1">
      <alignment horizontal="right" vertical="center" wrapText="1"/>
    </xf>
    <xf numFmtId="0" fontId="3" fillId="0" borderId="28" xfId="0" applyFont="1" applyBorder="1" applyAlignment="1">
      <alignment horizontal="left" vertical="center" wrapText="1"/>
    </xf>
    <xf numFmtId="0" fontId="5" fillId="2" borderId="60" xfId="0" applyFont="1" applyFill="1" applyBorder="1" applyAlignment="1">
      <alignment horizontal="center" vertical="center" wrapText="1"/>
    </xf>
    <xf numFmtId="0" fontId="5" fillId="2" borderId="73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5" fillId="2" borderId="74" xfId="0" applyFont="1" applyFill="1" applyBorder="1" applyAlignment="1">
      <alignment horizontal="left" vertical="center" wrapText="1"/>
    </xf>
    <xf numFmtId="0" fontId="15" fillId="7" borderId="10" xfId="0" applyFont="1" applyFill="1" applyBorder="1" applyAlignment="1">
      <alignment horizontal="right" vertical="center"/>
    </xf>
    <xf numFmtId="0" fontId="15" fillId="7" borderId="11" xfId="0" applyFont="1" applyFill="1" applyBorder="1" applyAlignment="1">
      <alignment horizontal="right" vertical="center"/>
    </xf>
    <xf numFmtId="0" fontId="5" fillId="5" borderId="72" xfId="0" applyFont="1" applyFill="1" applyBorder="1" applyAlignment="1">
      <alignment horizontal="left" vertical="center" wrapText="1"/>
    </xf>
    <xf numFmtId="0" fontId="5" fillId="5" borderId="16" xfId="0" applyFont="1" applyFill="1" applyBorder="1" applyAlignment="1">
      <alignment horizontal="left" vertical="center" wrapText="1"/>
    </xf>
    <xf numFmtId="0" fontId="5" fillId="5" borderId="64" xfId="0" applyFont="1" applyFill="1" applyBorder="1" applyAlignment="1">
      <alignment horizontal="left" vertical="center" wrapText="1"/>
    </xf>
    <xf numFmtId="0" fontId="29" fillId="5" borderId="70" xfId="0" applyFont="1" applyFill="1" applyBorder="1" applyAlignment="1">
      <alignment horizontal="right" vertical="center" wrapText="1"/>
    </xf>
    <xf numFmtId="0" fontId="29" fillId="5" borderId="61" xfId="0" applyFont="1" applyFill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65" xfId="0" applyFont="1" applyFill="1" applyBorder="1" applyAlignment="1">
      <alignment horizontal="left" vertical="center" wrapText="1"/>
    </xf>
    <xf numFmtId="0" fontId="3" fillId="0" borderId="66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67" xfId="0" applyFont="1" applyFill="1" applyBorder="1" applyAlignment="1">
      <alignment horizontal="left" vertical="center" wrapText="1"/>
    </xf>
    <xf numFmtId="0" fontId="3" fillId="0" borderId="68" xfId="0" applyFont="1" applyFill="1" applyBorder="1" applyAlignment="1">
      <alignment horizontal="left" vertical="center" wrapText="1"/>
    </xf>
    <xf numFmtId="0" fontId="3" fillId="0" borderId="69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59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71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mruColors>
      <color rgb="FF2D70BA"/>
      <color rgb="FF889DCE"/>
      <color rgb="FF2D70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88095</xdr:colOff>
      <xdr:row>2</xdr:row>
      <xdr:rowOff>52211</xdr:rowOff>
    </xdr:from>
    <xdr:to>
      <xdr:col>11</xdr:col>
      <xdr:colOff>860778</xdr:colOff>
      <xdr:row>7</xdr:row>
      <xdr:rowOff>254000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78BA6F79-32D2-764E-9073-DC6F3857E5FB}"/>
            </a:ext>
          </a:extLst>
        </xdr:cNvPr>
        <xdr:cNvSpPr txBox="1"/>
      </xdr:nvSpPr>
      <xdr:spPr>
        <a:xfrm>
          <a:off x="6409873" y="1054100"/>
          <a:ext cx="2451905" cy="19515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64008" rtlCol="0" anchor="t"/>
        <a:lstStyle/>
        <a:p>
          <a:r>
            <a:rPr lang="de-DE" sz="12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Die eingetragenen Fachsemester (FS) gelten nur als Orientierung. </a:t>
          </a:r>
        </a:p>
        <a:p>
          <a:endParaRPr lang="de-DE" sz="3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200">
              <a:solidFill>
                <a:srgbClr val="0070C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*A?= </a:t>
          </a:r>
          <a:r>
            <a:rPr lang="de-DE" sz="12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Angemeldet für Prüfung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200">
              <a:solidFill>
                <a:srgbClr val="0070C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LP = </a:t>
          </a:r>
          <a:r>
            <a:rPr lang="de-DE" sz="12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Leistungspunkte/ ECTS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2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Leistungen = benotete Leistungen und nicht benotete Leistungen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2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Prüfungstermin einschließlich Datum und Uhrzeit eintragen</a:t>
          </a:r>
        </a:p>
      </xdr:txBody>
    </xdr:sp>
    <xdr:clientData/>
  </xdr:twoCellAnchor>
  <xdr:twoCellAnchor>
    <xdr:from>
      <xdr:col>9</xdr:col>
      <xdr:colOff>79014</xdr:colOff>
      <xdr:row>7</xdr:row>
      <xdr:rowOff>296333</xdr:rowOff>
    </xdr:from>
    <xdr:to>
      <xdr:col>11</xdr:col>
      <xdr:colOff>860778</xdr:colOff>
      <xdr:row>27</xdr:row>
      <xdr:rowOff>380999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E8A9C751-42F9-2541-94D9-A29AD9A96DE2}"/>
            </a:ext>
          </a:extLst>
        </xdr:cNvPr>
        <xdr:cNvSpPr txBox="1"/>
      </xdr:nvSpPr>
      <xdr:spPr>
        <a:xfrm>
          <a:off x="6400792" y="3048000"/>
          <a:ext cx="2460986" cy="96661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64008" rtlCol="0" anchor="t"/>
        <a:lstStyle/>
        <a:p>
          <a:r>
            <a:rPr lang="de-DE" sz="12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Orientierungsprüfung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200">
              <a:latin typeface="Arial" panose="020B0604020202020204" pitchFamily="34" charset="0"/>
              <a:cs typeface="Arial" panose="020B0604020202020204" pitchFamily="34" charset="0"/>
            </a:rPr>
            <a:t>Empfehlung: bis Ende des zweiten Semesters</a:t>
          </a:r>
          <a:r>
            <a:rPr lang="de-DE" sz="1200" baseline="0">
              <a:latin typeface="Arial" panose="020B0604020202020204" pitchFamily="34" charset="0"/>
              <a:cs typeface="Arial" panose="020B0604020202020204" pitchFamily="34" charset="0"/>
            </a:rPr>
            <a:t> die Prüfungen zumindest antreten.</a:t>
          </a:r>
          <a:endParaRPr lang="de-DE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200">
              <a:latin typeface="Arial" panose="020B0604020202020204" pitchFamily="34" charset="0"/>
              <a:cs typeface="Arial" panose="020B0604020202020204" pitchFamily="34" charset="0"/>
            </a:rPr>
            <a:t>Pflicht: bis Ende des dritten Semesters die Prüfungen</a:t>
          </a:r>
          <a:r>
            <a:rPr lang="de-DE" sz="12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200">
              <a:latin typeface="Arial" panose="020B0604020202020204" pitchFamily="34" charset="0"/>
              <a:cs typeface="Arial" panose="020B0604020202020204" pitchFamily="34" charset="0"/>
            </a:rPr>
            <a:t>bestehen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200">
              <a:latin typeface="Arial" panose="020B0604020202020204" pitchFamily="34" charset="0"/>
              <a:cs typeface="Arial" panose="020B0604020202020204" pitchFamily="34" charset="0"/>
            </a:rPr>
            <a:t>Bei nachweislicher Teilnahme am MINT-Kolleg Verlängerung des Prüfungszeitraums möglich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200">
              <a:latin typeface="Arial" panose="020B0604020202020204" pitchFamily="34" charset="0"/>
              <a:cs typeface="Arial" panose="020B0604020202020204" pitchFamily="34" charset="0"/>
            </a:rPr>
            <a:t>Anstatt „Lineare Algebra für die Fachrichtung Informatik I“ auch „Lineare Algebra I“ von Mathematikern möglich -&gt; Anpassung LP im Wahlbereich</a:t>
          </a:r>
          <a:endParaRPr lang="de-DE" sz="1200">
            <a:solidFill>
              <a:srgbClr val="0070C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indent="0">
            <a:buFontTx/>
            <a:buNone/>
          </a:pPr>
          <a:endParaRPr lang="de-DE" sz="300">
            <a:solidFill>
              <a:srgbClr val="0070C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>
            <a:buFontTx/>
            <a:buNone/>
          </a:pPr>
          <a:r>
            <a:rPr lang="de-DE" sz="1200" b="1">
              <a:solidFill>
                <a:srgbClr val="0070C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Fach Mathematik </a:t>
          </a:r>
          <a:endParaRPr lang="de-DE" sz="1200" b="1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2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Entscheiden Sie sich entweder für die Kombination HM 1 &amp; 2 (15 LP) oder Analysis 1 &amp; 2 (18 LP)!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2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Statt des Moduls "Lineare Algebra für die Fachrichtung Informatik" (14 LP) kann auch das Modul "Lineare Algebra 1</a:t>
          </a: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2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&amp; 2" (Fachrichtung Mathematik 18 LP) belegt werden.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2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Wählen Sie die Lehrveranstal-tung, für die Sie sich ent-schieden haben, in der Excel-Tabelle über das jeweilige Drop-down-Menü aus.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de-DE" sz="30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>
            <a:buFontTx/>
            <a:buNone/>
          </a:pPr>
          <a:r>
            <a:rPr lang="de-DE" sz="1200" b="1">
              <a:solidFill>
                <a:srgbClr val="0070C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Randbedingungen Bachelor</a:t>
          </a:r>
          <a:endParaRPr lang="de-DE" sz="1100"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2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Max. 9 LP aus Praktika, Basispraktika und Seminaren (inkl. Proseminar)</a:t>
          </a:r>
          <a:endParaRPr lang="de-DE" sz="1100"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2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Min. 2 Stammodule -&gt; diese können im Master nicht ein zweites Mal belegt werden (im Master sind derzeit 4 Stammmodule Pflicht)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de-DE" sz="30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>
            <a:buFontTx/>
            <a:buNone/>
          </a:pPr>
          <a:r>
            <a:rPr lang="de-DE" sz="1200" b="1">
              <a:solidFill>
                <a:srgbClr val="0070C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Modulhandbuch</a:t>
          </a:r>
          <a:endParaRPr lang="de-DE" sz="1100"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2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Das Modulhandbuch wird halbjährlich aktualisiert. Bitte prüfen Sie es regelmäßig auf für Sie relevante Änderungen </a:t>
          </a:r>
        </a:p>
        <a:p>
          <a:endParaRPr lang="de-DE" sz="1100"/>
        </a:p>
        <a:p>
          <a:endParaRPr lang="de-DE" sz="1100"/>
        </a:p>
        <a:p>
          <a:endParaRPr lang="de-DE" sz="1100"/>
        </a:p>
      </xdr:txBody>
    </xdr:sp>
    <xdr:clientData/>
  </xdr:twoCellAnchor>
  <xdr:twoCellAnchor>
    <xdr:from>
      <xdr:col>9</xdr:col>
      <xdr:colOff>50800</xdr:colOff>
      <xdr:row>29</xdr:row>
      <xdr:rowOff>50799</xdr:rowOff>
    </xdr:from>
    <xdr:to>
      <xdr:col>11</xdr:col>
      <xdr:colOff>762000</xdr:colOff>
      <xdr:row>52</xdr:row>
      <xdr:rowOff>211667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759915A7-FD8C-4846-8899-CC62F6F266A7}"/>
            </a:ext>
          </a:extLst>
        </xdr:cNvPr>
        <xdr:cNvSpPr txBox="1"/>
      </xdr:nvSpPr>
      <xdr:spPr>
        <a:xfrm>
          <a:off x="5906911" y="12581466"/>
          <a:ext cx="2390422" cy="75974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64008" rtlCol="0" anchor="t"/>
        <a:lstStyle/>
        <a:p>
          <a:pPr marL="0" indent="0">
            <a:buFontTx/>
            <a:buNone/>
          </a:pPr>
          <a:r>
            <a:rPr lang="de-DE" sz="1200" b="1">
              <a:solidFill>
                <a:srgbClr val="0070C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Schriftliche Prüfungen</a:t>
          </a:r>
          <a:r>
            <a:rPr lang="de-DE" sz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</a:t>
          </a:r>
          <a:endParaRPr lang="de-DE" sz="120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Prüfung im Erstversuch nicht bestanden</a:t>
          </a:r>
          <a:r>
            <a:rPr lang="de-DE" sz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-&gt; Zweitversuch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Zweitversuch nicht bestanden -&gt; zeitnah mündliche Nachprüfung, Ergebnis im besten Fall 4.0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Endgültig nicht bestanden -&gt; Prüfungsanspruch verloren, Studium beendet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Über begründeten Härtefall-antrag u.U. den Prüfungs-anspruch zurückerhalten </a:t>
          </a:r>
          <a:r>
            <a:rPr lang="de-DE" sz="12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(ein weiterer schriftlicher und mündlicher Prüfungsversuch)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2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Eine zweite Wiederholung der </a:t>
          </a:r>
          <a:r>
            <a:rPr lang="de-DE" sz="1200" u="none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Orientierungsprüfung</a:t>
          </a:r>
          <a:r>
            <a:rPr lang="de-DE" sz="12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ist ausgeschlossen.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de-DE" sz="3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indent="0">
            <a:buFontTx/>
            <a:buNone/>
          </a:pPr>
          <a:r>
            <a:rPr lang="de-DE" sz="1200" b="1">
              <a:solidFill>
                <a:srgbClr val="0070C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Proseminare</a:t>
          </a:r>
        </a:p>
        <a:p>
          <a:pPr marL="171450" lvl="0" indent="-171450">
            <a:buFont typeface="Arial" panose="020B0604020202020204" pitchFamily="34" charset="0"/>
            <a:buChar char="•"/>
          </a:pPr>
          <a:r>
            <a:rPr lang="de-DE" sz="12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Für einige Proseminare findet die Anmeldung online statt: </a:t>
          </a:r>
          <a:r>
            <a:rPr lang="de-DE" sz="1200" u="sng" baseline="0">
              <a:solidFill>
                <a:srgbClr val="0070C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http://portal.wiwi.kit.edu</a:t>
          </a:r>
        </a:p>
        <a:p>
          <a:pPr marL="171450" lvl="0" indent="-171450">
            <a:buFont typeface="Arial" panose="020B0604020202020204" pitchFamily="34" charset="0"/>
            <a:buChar char="•"/>
          </a:pPr>
          <a:r>
            <a:rPr lang="de-DE" sz="12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Manche Proseminare</a:t>
          </a:r>
          <a:r>
            <a:rPr lang="de-DE" sz="12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2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findet man bei den Lehrstühlen (Homepages / Aushänge)</a:t>
          </a:r>
        </a:p>
        <a:p>
          <a:pPr marL="171450" lvl="0" indent="-171450">
            <a:buFont typeface="Arial" panose="020B0604020202020204" pitchFamily="34" charset="0"/>
            <a:buChar char="•"/>
          </a:pPr>
          <a:r>
            <a:rPr lang="de-DE" sz="12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Manche Seminare</a:t>
          </a:r>
          <a:r>
            <a:rPr lang="de-DE" sz="12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sind auch als Proseminar absolvierbar (nachfragen!)</a:t>
          </a:r>
          <a:endParaRPr lang="de-DE" sz="12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lvl="0" indent="-171450">
            <a:buFont typeface="Arial" panose="020B0604020202020204" pitchFamily="34" charset="0"/>
            <a:buChar char="•"/>
          </a:pPr>
          <a:r>
            <a:rPr lang="de-DE" sz="12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Früh</a:t>
          </a:r>
          <a:r>
            <a:rPr lang="de-DE" sz="12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2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anmelden, da beliebte Themen schnell vergeben</a:t>
          </a:r>
        </a:p>
        <a:p>
          <a:pPr marL="0" lvl="0" indent="0">
            <a:buFontTx/>
            <a:buNone/>
          </a:pPr>
          <a:endParaRPr lang="de-DE" sz="300" b="1">
            <a:solidFill>
              <a:srgbClr val="0070C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lvl="0" indent="0">
            <a:buFontTx/>
            <a:buNone/>
          </a:pPr>
          <a:r>
            <a:rPr lang="de-DE" sz="1200" b="1">
              <a:solidFill>
                <a:srgbClr val="0070C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Studienzeitverlängerungen</a:t>
          </a:r>
        </a:p>
        <a:p>
          <a:pPr marL="171450" lvl="0" indent="-171450">
            <a:buFont typeface="Arial" panose="020B0604020202020204" pitchFamily="34" charset="0"/>
            <a:buChar char="•"/>
          </a:pPr>
          <a:r>
            <a:rPr lang="de-DE" sz="12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Studieren</a:t>
          </a:r>
          <a:r>
            <a:rPr lang="de-DE" sz="12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2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über das 9. Semester hinaus nur auf Antrag -&gt; informieren über Fristen</a:t>
          </a:r>
          <a:r>
            <a:rPr lang="de-DE" sz="12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und Abläufe</a:t>
          </a:r>
        </a:p>
        <a:p>
          <a:pPr marL="171450" lvl="0" indent="-171450">
            <a:buFont typeface="Arial" panose="020B0604020202020204" pitchFamily="34" charset="0"/>
            <a:buChar char="•"/>
          </a:pPr>
          <a:endParaRPr lang="de-DE" sz="3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lvl="0" indent="0">
            <a:buFontTx/>
            <a:buNone/>
          </a:pPr>
          <a:r>
            <a:rPr lang="de-DE" sz="1200" b="1">
              <a:solidFill>
                <a:srgbClr val="0070C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Auslandssemester</a:t>
          </a:r>
          <a:r>
            <a:rPr lang="de-DE" sz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frühzeitig planen</a:t>
          </a:r>
          <a:r>
            <a:rPr lang="de-DE" sz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/ sich beraten lassen</a:t>
          </a:r>
          <a:r>
            <a:rPr lang="de-DE" sz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(Sprachkurs!) 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de-DE" sz="300">
            <a:solidFill>
              <a:schemeClr val="tx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>
            <a:buFontTx/>
            <a:buNone/>
          </a:pPr>
          <a:r>
            <a:rPr lang="de-DE" sz="1200" b="1">
              <a:solidFill>
                <a:srgbClr val="0070C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Mastervorzug</a:t>
          </a:r>
          <a:r>
            <a:rPr lang="de-DE" sz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Gegen Ende des Bachelor-Studiums können bis zu 30 LP für</a:t>
          </a:r>
          <a:r>
            <a:rPr lang="de-DE" sz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das</a:t>
          </a:r>
          <a:r>
            <a:rPr lang="de-DE" sz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Master-Studium am KIT vorgezogen werden </a:t>
          </a:r>
        </a:p>
        <a:p>
          <a:endParaRPr lang="de-DE" sz="1100">
            <a:solidFill>
              <a:srgbClr val="0070C0"/>
            </a:solidFill>
          </a:endParaRPr>
        </a:p>
        <a:p>
          <a:endParaRPr lang="de-DE" sz="1100"/>
        </a:p>
      </xdr:txBody>
    </xdr:sp>
    <xdr:clientData/>
  </xdr:twoCellAnchor>
  <xdr:twoCellAnchor>
    <xdr:from>
      <xdr:col>9</xdr:col>
      <xdr:colOff>38100</xdr:colOff>
      <xdr:row>52</xdr:row>
      <xdr:rowOff>282223</xdr:rowOff>
    </xdr:from>
    <xdr:to>
      <xdr:col>11</xdr:col>
      <xdr:colOff>774700</xdr:colOff>
      <xdr:row>65</xdr:row>
      <xdr:rowOff>691445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81373BC1-AADF-5B42-AD6C-6656303F8E0F}"/>
            </a:ext>
          </a:extLst>
        </xdr:cNvPr>
        <xdr:cNvSpPr txBox="1"/>
      </xdr:nvSpPr>
      <xdr:spPr>
        <a:xfrm>
          <a:off x="6359878" y="20785667"/>
          <a:ext cx="2415822" cy="406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64008" rtlCol="0" anchor="t"/>
        <a:lstStyle/>
        <a:p>
          <a:r>
            <a:rPr lang="de-DE" sz="12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Wichtige Links</a:t>
          </a:r>
          <a:endParaRPr lang="de-DE" sz="1200" b="1">
            <a:solidFill>
              <a:schemeClr val="tx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Modulhandbuch SPO 2015 </a:t>
          </a:r>
          <a:r>
            <a:rPr lang="de-DE" sz="1200" u="sng" baseline="0">
              <a:solidFill>
                <a:srgbClr val="0070C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https://www.informatik.kit.edu/formulare.php#block1933 </a:t>
          </a:r>
          <a:endParaRPr lang="de-DE" sz="1200" baseline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2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Prüfungsordnung </a:t>
          </a:r>
          <a:r>
            <a:rPr lang="de-DE" sz="1200" u="sng" baseline="0">
              <a:solidFill>
                <a:srgbClr val="0070C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https://www.informatik.kit.edu/formulare.php#block1934 </a:t>
          </a:r>
          <a:endParaRPr lang="de-DE" sz="1200" baseline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2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Vorlesungsverzeichnis </a:t>
          </a:r>
          <a:r>
            <a:rPr lang="de-DE" sz="1200" u="sng" baseline="0">
              <a:solidFill>
                <a:srgbClr val="0070C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https://campus.studium.kit.edu/events/catalog.php#!campus/all/fields.asp?group=Vorlesungsverzeichnis</a:t>
          </a:r>
          <a:endParaRPr lang="de-DE" sz="1200" baseline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2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FAQ-Wiki vom ISS </a:t>
          </a:r>
          <a:r>
            <a:rPr lang="de-DE" sz="1200" u="sng" baseline="0">
              <a:solidFill>
                <a:srgbClr val="0070C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https://www.informatik.kit.edu/faq-wiki/doku.php </a:t>
          </a:r>
          <a:endParaRPr lang="de-DE" sz="1200" baseline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2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Campus Managment für Studierende </a:t>
          </a:r>
          <a:r>
            <a:rPr lang="de-DE" sz="1200" u="sng" baseline="0">
              <a:solidFill>
                <a:srgbClr val="0070C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https://campus.studium.kit.edu/index.php</a:t>
          </a:r>
          <a:endParaRPr lang="de-DE" sz="1200" baseline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2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WiWi-Portal </a:t>
          </a:r>
          <a:r>
            <a:rPr lang="de-DE" sz="1200" u="sng" baseline="0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http://portal.wiwi.kit.edu</a:t>
          </a:r>
          <a:endParaRPr lang="de-DE" sz="1200" u="sng">
            <a:solidFill>
              <a:srgbClr val="0070C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100">
            <a:solidFill>
              <a:srgbClr val="0070C0"/>
            </a:solidFill>
          </a:endParaRPr>
        </a:p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formatik.kit.edu/faq-wiki/doku.php?id=pruefungsleistung" TargetMode="External"/><Relationship Id="rId3" Type="http://schemas.openxmlformats.org/officeDocument/2006/relationships/hyperlink" Target="https://www.informatik.kit.edu/formulare.php" TargetMode="External"/><Relationship Id="rId7" Type="http://schemas.openxmlformats.org/officeDocument/2006/relationships/hyperlink" Target="https://www.informatik.kit.edu/faq-wiki/doku.php?id=pruefungsleistung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s://www.informatik.kit.edu/formulare.php" TargetMode="External"/><Relationship Id="rId1" Type="http://schemas.openxmlformats.org/officeDocument/2006/relationships/hyperlink" Target="https://www.informatik.kit.edu/formulare.php" TargetMode="External"/><Relationship Id="rId6" Type="http://schemas.openxmlformats.org/officeDocument/2006/relationships/hyperlink" Target="https://www.informatik.kit.edu/faq-wiki/doku.php?id=pruefungsleistung" TargetMode="External"/><Relationship Id="rId11" Type="http://schemas.openxmlformats.org/officeDocument/2006/relationships/hyperlink" Target="https://www.informatik.kit.edu/formulare.php" TargetMode="External"/><Relationship Id="rId5" Type="http://schemas.openxmlformats.org/officeDocument/2006/relationships/hyperlink" Target="https://www.informatik.kit.edu/faq-wiki/doku.php?id=pruefungsleistung" TargetMode="External"/><Relationship Id="rId10" Type="http://schemas.openxmlformats.org/officeDocument/2006/relationships/hyperlink" Target="https://www.informatik.kit.edu/faq-wiki/doku.php?id=pruefungsleistung" TargetMode="External"/><Relationship Id="rId4" Type="http://schemas.openxmlformats.org/officeDocument/2006/relationships/hyperlink" Target="https://www.informatik.kit.edu/formulare.php" TargetMode="External"/><Relationship Id="rId9" Type="http://schemas.openxmlformats.org/officeDocument/2006/relationships/hyperlink" Target="https://www.informatik.kit.edu/faq-wiki/doku.php?id=pruefungsleistu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8ED1B-74A9-7043-AA59-CE7335891D94}">
  <sheetPr codeName="Tabelle1"/>
  <dimension ref="A1:AC81"/>
  <sheetViews>
    <sheetView tabSelected="1" zoomScale="90" zoomScaleNormal="140" workbookViewId="0">
      <selection activeCell="AF52" sqref="AF52:AG52"/>
    </sheetView>
  </sheetViews>
  <sheetFormatPr baseColWidth="10" defaultRowHeight="16"/>
  <cols>
    <col min="1" max="1" width="0.83203125" style="14" customWidth="1"/>
    <col min="2" max="2" width="34.6640625" style="20" customWidth="1"/>
    <col min="3" max="3" width="3.5" style="34" customWidth="1"/>
    <col min="4" max="4" width="8.1640625" style="14" customWidth="1"/>
    <col min="5" max="5" width="4.33203125" style="14" customWidth="1"/>
    <col min="6" max="6" width="12.5" style="14" customWidth="1"/>
    <col min="7" max="7" width="4.5" style="14" customWidth="1"/>
    <col min="8" max="8" width="10.83203125" style="14"/>
    <col min="9" max="9" width="3.5" style="14" bestFit="1" customWidth="1"/>
    <col min="10" max="10" width="10.83203125" style="14" customWidth="1"/>
    <col min="11" max="11" width="10.5" style="14" customWidth="1"/>
    <col min="12" max="12" width="12.5" style="14" customWidth="1"/>
    <col min="13" max="13" width="1" style="52" customWidth="1"/>
    <col min="14" max="14" width="3.83203125" style="52" customWidth="1"/>
    <col min="15" max="15" width="12.6640625" style="14" bestFit="1" customWidth="1"/>
    <col min="16" max="16" width="9.6640625" style="14" customWidth="1"/>
    <col min="17" max="17" width="7.33203125" style="14" customWidth="1"/>
    <col min="18" max="18" width="18.5" style="14" customWidth="1"/>
    <col min="19" max="19" width="7.33203125" style="14" customWidth="1"/>
    <col min="20" max="21" width="9.5" style="14" customWidth="1"/>
    <col min="22" max="22" width="8" style="14" customWidth="1"/>
    <col min="23" max="24" width="9.5" style="14" customWidth="1"/>
    <col min="25" max="25" width="1" style="57" customWidth="1"/>
    <col min="26" max="26" width="10.83203125" style="14" customWidth="1"/>
    <col min="27" max="16384" width="10.83203125" style="14"/>
  </cols>
  <sheetData>
    <row r="1" spans="2:27" ht="25" customHeight="1" thickBot="1">
      <c r="B1" s="95" t="s">
        <v>0</v>
      </c>
      <c r="C1" s="96"/>
      <c r="D1" s="96"/>
      <c r="E1" s="96"/>
      <c r="F1" s="96"/>
      <c r="G1" s="96"/>
      <c r="H1" s="96"/>
      <c r="I1" s="96"/>
      <c r="J1" s="96"/>
      <c r="K1" s="120" t="s">
        <v>72</v>
      </c>
      <c r="L1" s="121"/>
      <c r="M1" s="53"/>
      <c r="N1" s="53"/>
      <c r="O1" s="95" t="s">
        <v>46</v>
      </c>
      <c r="P1" s="96"/>
      <c r="Q1" s="96"/>
      <c r="R1" s="96"/>
      <c r="S1" s="96"/>
      <c r="T1" s="96"/>
      <c r="U1" s="96"/>
      <c r="V1" s="96"/>
      <c r="W1" s="96"/>
      <c r="X1" s="97"/>
      <c r="Y1" s="56"/>
      <c r="Z1" s="26"/>
      <c r="AA1" s="26"/>
    </row>
    <row r="2" spans="2:27" ht="55" customHeight="1" thickBot="1">
      <c r="B2" s="133" t="s">
        <v>77</v>
      </c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53"/>
      <c r="N2" s="53"/>
      <c r="O2" s="164" t="s">
        <v>66</v>
      </c>
      <c r="P2" s="164"/>
      <c r="Q2" s="164"/>
      <c r="R2" s="164"/>
      <c r="S2" s="164"/>
      <c r="T2" s="164"/>
      <c r="U2" s="164"/>
      <c r="V2" s="164"/>
      <c r="W2" s="164"/>
      <c r="X2" s="164"/>
    </row>
    <row r="3" spans="2:27" ht="35" customHeight="1" thickBot="1">
      <c r="B3" s="35" t="s">
        <v>1</v>
      </c>
      <c r="C3" s="137">
        <f>SUM(I28,I43,I54,I62,I66)</f>
        <v>0</v>
      </c>
      <c r="D3" s="137"/>
      <c r="E3" s="138" t="s">
        <v>2</v>
      </c>
      <c r="F3" s="139"/>
      <c r="G3" s="139"/>
      <c r="H3" s="131">
        <v>180</v>
      </c>
      <c r="I3" s="132"/>
      <c r="J3" s="21" t="s">
        <v>60</v>
      </c>
      <c r="K3" s="15"/>
      <c r="L3" s="16"/>
      <c r="M3" s="53"/>
      <c r="N3" s="53"/>
      <c r="O3" s="164"/>
      <c r="P3" s="164"/>
      <c r="Q3" s="164"/>
      <c r="R3" s="164"/>
      <c r="S3" s="164"/>
      <c r="T3" s="164"/>
      <c r="U3" s="164"/>
      <c r="V3" s="164"/>
      <c r="W3" s="164"/>
      <c r="X3" s="164"/>
    </row>
    <row r="4" spans="2:27" ht="22" customHeight="1">
      <c r="B4" s="118" t="s">
        <v>42</v>
      </c>
      <c r="C4" s="119"/>
      <c r="D4" s="119"/>
      <c r="E4" s="119"/>
      <c r="F4" s="119"/>
      <c r="G4" s="119"/>
      <c r="H4" s="119"/>
      <c r="I4" s="160"/>
      <c r="J4" s="17" t="s">
        <v>61</v>
      </c>
      <c r="K4" s="17"/>
      <c r="L4" s="18"/>
      <c r="M4" s="53"/>
      <c r="N4" s="53"/>
      <c r="O4" s="164"/>
      <c r="P4" s="164"/>
      <c r="Q4" s="164"/>
      <c r="R4" s="164"/>
      <c r="S4" s="164"/>
      <c r="T4" s="164"/>
      <c r="U4" s="164"/>
      <c r="V4" s="164"/>
      <c r="W4" s="164"/>
      <c r="X4" s="164"/>
    </row>
    <row r="5" spans="2:27" ht="17" customHeight="1">
      <c r="B5" s="117" t="s">
        <v>54</v>
      </c>
      <c r="C5" s="114" t="s">
        <v>3</v>
      </c>
      <c r="D5" s="114" t="s">
        <v>4</v>
      </c>
      <c r="E5" s="114" t="s">
        <v>5</v>
      </c>
      <c r="F5" s="114" t="s">
        <v>6</v>
      </c>
      <c r="G5" s="114" t="s">
        <v>7</v>
      </c>
      <c r="H5" s="114" t="s">
        <v>31</v>
      </c>
      <c r="I5" s="136"/>
      <c r="J5" s="17"/>
      <c r="K5" s="17"/>
      <c r="L5" s="18"/>
      <c r="M5" s="53"/>
      <c r="N5" s="53"/>
      <c r="O5" s="164"/>
      <c r="P5" s="164"/>
      <c r="Q5" s="164"/>
      <c r="R5" s="164"/>
      <c r="S5" s="164"/>
      <c r="T5" s="164"/>
      <c r="U5" s="164"/>
      <c r="V5" s="164"/>
      <c r="W5" s="164"/>
      <c r="X5" s="164"/>
    </row>
    <row r="6" spans="2:27" ht="26" customHeight="1">
      <c r="B6" s="117"/>
      <c r="C6" s="114"/>
      <c r="D6" s="114"/>
      <c r="E6" s="114"/>
      <c r="F6" s="114"/>
      <c r="G6" s="114"/>
      <c r="H6" s="51" t="s">
        <v>30</v>
      </c>
      <c r="I6" s="8" t="s">
        <v>5</v>
      </c>
      <c r="J6" s="17"/>
      <c r="K6" s="17"/>
      <c r="L6" s="18"/>
      <c r="M6" s="53"/>
      <c r="N6" s="53"/>
      <c r="O6" s="164"/>
      <c r="P6" s="164"/>
      <c r="Q6" s="164"/>
      <c r="R6" s="164"/>
      <c r="S6" s="164"/>
      <c r="T6" s="164"/>
      <c r="U6" s="164"/>
      <c r="V6" s="164"/>
      <c r="W6" s="164"/>
      <c r="X6" s="164"/>
    </row>
    <row r="7" spans="2:27" ht="46" customHeight="1">
      <c r="B7" s="61" t="s">
        <v>71</v>
      </c>
      <c r="C7" s="30">
        <v>1</v>
      </c>
      <c r="D7" s="27" t="s">
        <v>78</v>
      </c>
      <c r="E7" s="64">
        <v>6</v>
      </c>
      <c r="F7" s="66"/>
      <c r="G7" s="67"/>
      <c r="H7" s="68"/>
      <c r="I7" s="69" t="str">
        <f>IF(H7="bestanden",E7,"")</f>
        <v/>
      </c>
      <c r="J7" s="17"/>
      <c r="K7" s="17"/>
      <c r="L7" s="18"/>
      <c r="M7" s="53"/>
      <c r="N7" s="53"/>
      <c r="O7" s="164"/>
      <c r="P7" s="164"/>
      <c r="Q7" s="164"/>
      <c r="R7" s="164"/>
      <c r="S7" s="164"/>
      <c r="T7" s="164"/>
      <c r="U7" s="164"/>
      <c r="V7" s="164"/>
      <c r="W7" s="164"/>
      <c r="X7" s="164"/>
    </row>
    <row r="8" spans="2:27" ht="42" customHeight="1" thickBot="1">
      <c r="B8" s="61" t="s">
        <v>62</v>
      </c>
      <c r="C8" s="30">
        <v>1</v>
      </c>
      <c r="D8" s="27" t="s">
        <v>78</v>
      </c>
      <c r="E8" s="64">
        <v>5</v>
      </c>
      <c r="F8" s="66"/>
      <c r="G8" s="67"/>
      <c r="H8" s="68"/>
      <c r="I8" s="69" t="str">
        <f t="shared" ref="I8:I9" si="0">IF(H8="bestanden",E8,"")</f>
        <v/>
      </c>
      <c r="J8" s="17"/>
      <c r="K8" s="17"/>
      <c r="L8" s="18"/>
      <c r="M8" s="53"/>
      <c r="N8" s="53"/>
      <c r="O8" s="164"/>
      <c r="P8" s="164"/>
      <c r="Q8" s="164"/>
      <c r="R8" s="164"/>
      <c r="S8" s="164"/>
      <c r="T8" s="164"/>
      <c r="U8" s="164"/>
      <c r="V8" s="164"/>
      <c r="W8" s="164"/>
      <c r="X8" s="164"/>
    </row>
    <row r="9" spans="2:27" ht="66" customHeight="1">
      <c r="B9" s="61" t="s">
        <v>65</v>
      </c>
      <c r="C9" s="30">
        <v>1</v>
      </c>
      <c r="D9" s="27" t="s">
        <v>78</v>
      </c>
      <c r="E9" s="64">
        <v>9</v>
      </c>
      <c r="F9" s="66"/>
      <c r="G9" s="67"/>
      <c r="H9" s="68"/>
      <c r="I9" s="69" t="str">
        <f t="shared" si="0"/>
        <v/>
      </c>
      <c r="J9" s="39" t="s">
        <v>59</v>
      </c>
      <c r="K9" s="17">
        <v>9</v>
      </c>
      <c r="L9" s="18"/>
      <c r="M9" s="53"/>
      <c r="N9" s="54"/>
      <c r="O9" s="98" t="s">
        <v>55</v>
      </c>
      <c r="P9" s="99"/>
      <c r="Q9" s="100"/>
      <c r="R9" s="161"/>
      <c r="S9" s="162"/>
      <c r="T9" s="162"/>
      <c r="U9" s="163"/>
      <c r="V9" s="144" t="s">
        <v>32</v>
      </c>
      <c r="W9" s="160"/>
      <c r="X9" s="59"/>
    </row>
    <row r="10" spans="2:27" ht="22" customHeight="1">
      <c r="B10" s="111" t="s">
        <v>48</v>
      </c>
      <c r="C10" s="112"/>
      <c r="D10" s="112"/>
      <c r="E10" s="112"/>
      <c r="F10" s="112"/>
      <c r="G10" s="112"/>
      <c r="H10" s="112"/>
      <c r="I10" s="155"/>
      <c r="J10" s="39" t="s">
        <v>58</v>
      </c>
      <c r="K10" s="17">
        <v>9</v>
      </c>
      <c r="L10" s="18"/>
      <c r="M10" s="53"/>
      <c r="N10" s="54"/>
      <c r="O10" s="165" t="s">
        <v>54</v>
      </c>
      <c r="P10" s="105"/>
      <c r="Q10" s="105" t="s">
        <v>5</v>
      </c>
      <c r="R10" s="105" t="s">
        <v>33</v>
      </c>
      <c r="S10" s="105" t="s">
        <v>7</v>
      </c>
      <c r="T10" s="105" t="s">
        <v>45</v>
      </c>
      <c r="U10" s="105"/>
      <c r="V10" s="105" t="s">
        <v>30</v>
      </c>
      <c r="W10" s="168" t="s">
        <v>5</v>
      </c>
      <c r="X10" s="59"/>
    </row>
    <row r="11" spans="2:27" ht="17" customHeight="1" thickBot="1">
      <c r="B11" s="117" t="s">
        <v>54</v>
      </c>
      <c r="C11" s="113" t="s">
        <v>3</v>
      </c>
      <c r="D11" s="114" t="s">
        <v>4</v>
      </c>
      <c r="E11" s="114" t="s">
        <v>5</v>
      </c>
      <c r="F11" s="114" t="s">
        <v>6</v>
      </c>
      <c r="G11" s="114" t="s">
        <v>7</v>
      </c>
      <c r="H11" s="114" t="s">
        <v>31</v>
      </c>
      <c r="I11" s="136"/>
      <c r="J11" s="39"/>
      <c r="K11" s="17"/>
      <c r="L11" s="18"/>
      <c r="M11" s="53"/>
      <c r="N11" s="54"/>
      <c r="O11" s="166"/>
      <c r="P11" s="167"/>
      <c r="Q11" s="167"/>
      <c r="R11" s="167"/>
      <c r="S11" s="167"/>
      <c r="T11" s="167"/>
      <c r="U11" s="167"/>
      <c r="V11" s="167"/>
      <c r="W11" s="169"/>
      <c r="X11" s="57"/>
    </row>
    <row r="12" spans="2:27" ht="25" customHeight="1">
      <c r="B12" s="117"/>
      <c r="C12" s="113"/>
      <c r="D12" s="114"/>
      <c r="E12" s="114"/>
      <c r="F12" s="114"/>
      <c r="G12" s="114"/>
      <c r="H12" s="51" t="s">
        <v>30</v>
      </c>
      <c r="I12" s="8" t="s">
        <v>5</v>
      </c>
      <c r="J12" s="39"/>
      <c r="K12" s="17"/>
      <c r="L12" s="18"/>
      <c r="M12" s="53"/>
      <c r="N12" s="54"/>
      <c r="O12" s="170"/>
      <c r="P12" s="171"/>
      <c r="Q12" s="38"/>
      <c r="R12" s="2"/>
      <c r="S12" s="2"/>
      <c r="T12" s="175"/>
      <c r="U12" s="171"/>
      <c r="V12" s="2"/>
      <c r="W12" s="42"/>
      <c r="X12" s="60"/>
    </row>
    <row r="13" spans="2:27" ht="32" customHeight="1">
      <c r="B13" s="156" t="s">
        <v>70</v>
      </c>
      <c r="C13" s="30">
        <v>1</v>
      </c>
      <c r="D13" s="27" t="s">
        <v>8</v>
      </c>
      <c r="E13" s="153" t="str">
        <f>IF(AND(ISNUMBER(SEARCH("Höhere",B13)),ISNUMBER(SEARCH("Analysis",B13))),"0",IF(ISNUMBER(SEARCH("Höhere",B13)),"15","18"))</f>
        <v>0</v>
      </c>
      <c r="F13" s="70"/>
      <c r="G13" s="71"/>
      <c r="H13" s="68"/>
      <c r="I13" s="69"/>
      <c r="J13" s="40" t="s">
        <v>52</v>
      </c>
      <c r="K13" s="28" t="s">
        <v>50</v>
      </c>
      <c r="L13" s="29">
        <v>15</v>
      </c>
      <c r="M13" s="53"/>
      <c r="N13" s="54"/>
      <c r="O13" s="173"/>
      <c r="P13" s="174"/>
      <c r="Q13" s="36"/>
      <c r="R13" s="1"/>
      <c r="S13" s="1"/>
      <c r="T13" s="176"/>
      <c r="U13" s="174"/>
      <c r="V13" s="1"/>
      <c r="W13" s="43"/>
      <c r="X13" s="60"/>
    </row>
    <row r="14" spans="2:27" ht="37" customHeight="1">
      <c r="B14" s="157"/>
      <c r="C14" s="30">
        <v>2</v>
      </c>
      <c r="D14" s="27" t="s">
        <v>14</v>
      </c>
      <c r="E14" s="154"/>
      <c r="F14" s="70"/>
      <c r="G14" s="71"/>
      <c r="H14" s="68"/>
      <c r="I14" s="69"/>
      <c r="J14" s="41" t="s">
        <v>53</v>
      </c>
      <c r="K14" s="28" t="s">
        <v>49</v>
      </c>
      <c r="L14" s="29">
        <v>18</v>
      </c>
      <c r="M14" s="53"/>
      <c r="N14" s="54"/>
      <c r="O14" s="173"/>
      <c r="P14" s="174"/>
      <c r="Q14" s="36"/>
      <c r="R14" s="1"/>
      <c r="S14" s="1"/>
      <c r="T14" s="176"/>
      <c r="U14" s="174"/>
      <c r="V14" s="1"/>
      <c r="W14" s="43"/>
      <c r="X14" s="60"/>
    </row>
    <row r="15" spans="2:27" ht="35" customHeight="1">
      <c r="B15" s="61" t="s">
        <v>13</v>
      </c>
      <c r="C15" s="30">
        <v>2</v>
      </c>
      <c r="D15" s="27" t="s">
        <v>14</v>
      </c>
      <c r="E15" s="64">
        <v>6</v>
      </c>
      <c r="F15" s="72"/>
      <c r="G15" s="67"/>
      <c r="H15" s="68"/>
      <c r="I15" s="69" t="str">
        <f t="shared" ref="I15:I27" si="1">IF(H15="bestanden",E15,"")</f>
        <v/>
      </c>
      <c r="J15" s="39"/>
      <c r="K15" s="28" t="s">
        <v>51</v>
      </c>
      <c r="L15" s="29"/>
      <c r="M15" s="53"/>
      <c r="N15" s="54"/>
      <c r="O15" s="173"/>
      <c r="P15" s="174"/>
      <c r="Q15" s="36"/>
      <c r="R15" s="1"/>
      <c r="S15" s="1"/>
      <c r="T15" s="176"/>
      <c r="U15" s="174"/>
      <c r="V15" s="1"/>
      <c r="W15" s="43"/>
      <c r="X15" s="60"/>
    </row>
    <row r="16" spans="2:27" ht="35" customHeight="1">
      <c r="B16" s="61" t="s">
        <v>16</v>
      </c>
      <c r="C16" s="30">
        <v>2</v>
      </c>
      <c r="D16" s="27" t="s">
        <v>14</v>
      </c>
      <c r="E16" s="64">
        <v>6</v>
      </c>
      <c r="F16" s="72"/>
      <c r="G16" s="67"/>
      <c r="H16" s="68"/>
      <c r="I16" s="69" t="str">
        <f t="shared" si="1"/>
        <v/>
      </c>
      <c r="J16" s="41"/>
      <c r="K16" s="28"/>
      <c r="L16" s="29"/>
      <c r="M16" s="53"/>
      <c r="N16" s="54"/>
      <c r="O16" s="173"/>
      <c r="P16" s="174"/>
      <c r="Q16" s="36"/>
      <c r="R16" s="1"/>
      <c r="S16" s="1"/>
      <c r="T16" s="176"/>
      <c r="U16" s="174"/>
      <c r="V16" s="1"/>
      <c r="W16" s="43"/>
      <c r="X16" s="60"/>
    </row>
    <row r="17" spans="1:25" ht="35" thickBot="1">
      <c r="B17" s="61" t="s">
        <v>18</v>
      </c>
      <c r="C17" s="30">
        <v>2</v>
      </c>
      <c r="D17" s="27" t="s">
        <v>14</v>
      </c>
      <c r="E17" s="64">
        <v>6</v>
      </c>
      <c r="F17" s="72"/>
      <c r="G17" s="67"/>
      <c r="H17" s="68"/>
      <c r="I17" s="69" t="str">
        <f t="shared" si="1"/>
        <v/>
      </c>
      <c r="J17" s="41"/>
      <c r="K17" s="28"/>
      <c r="L17" s="29"/>
      <c r="M17" s="53"/>
      <c r="N17" s="54"/>
      <c r="O17" s="102"/>
      <c r="P17" s="103"/>
      <c r="Q17" s="37"/>
      <c r="R17" s="5"/>
      <c r="S17" s="5"/>
      <c r="T17" s="104"/>
      <c r="U17" s="103"/>
      <c r="V17" s="5"/>
      <c r="W17" s="44"/>
      <c r="X17" s="60"/>
    </row>
    <row r="18" spans="1:25" ht="45" customHeight="1" thickBot="1">
      <c r="A18" s="50"/>
      <c r="B18" s="62" t="str">
        <f>IF(AND(ISNUMBER(SEARCH("Informatik",B9)),ISNUMBER(SEARCH("Mathematik",B9))),"Lineare Algebra 2 (inkl. Übungsschein) ",IF(ISNUMBER(SEARCH("Informatik",B9)),"Lineare Algebra 2 für die Fachrichtung Informatik (inkl. Übungsschein)","Lineare Algebra 2 (Mathematik , inkl. Übungsschein)"))</f>
        <v xml:space="preserve">Lineare Algebra 2 (inkl. Übungsschein) </v>
      </c>
      <c r="C18" s="30">
        <v>2</v>
      </c>
      <c r="D18" s="27" t="s">
        <v>14</v>
      </c>
      <c r="E18" s="64">
        <f>IF(AND(ISNUMBER(SEARCH("Informatik",B9)),ISNUMBER(SEARCH("Mathematik",B9))),0,IF(ISNUMBER(SEARCH("Informatik",B9)),5,9))</f>
        <v>0</v>
      </c>
      <c r="F18" s="72"/>
      <c r="G18" s="67"/>
      <c r="H18" s="68"/>
      <c r="I18" s="69" t="str">
        <f t="shared" si="1"/>
        <v/>
      </c>
      <c r="J18" s="41"/>
      <c r="K18" s="28"/>
      <c r="L18" s="29"/>
      <c r="M18" s="53"/>
      <c r="N18" s="54"/>
      <c r="O18" s="172" t="s">
        <v>43</v>
      </c>
      <c r="P18" s="101"/>
      <c r="Q18" s="45">
        <f>SUM(Q12:Q17)</f>
        <v>0</v>
      </c>
      <c r="R18" s="46"/>
      <c r="S18" s="46"/>
      <c r="T18" s="46"/>
      <c r="U18" s="101" t="s">
        <v>43</v>
      </c>
      <c r="V18" s="101"/>
      <c r="W18" s="47">
        <f>SUM(W12:W17)</f>
        <v>0</v>
      </c>
      <c r="X18" s="60"/>
    </row>
    <row r="19" spans="1:25" ht="34" customHeight="1" thickBot="1">
      <c r="B19" s="61" t="s">
        <v>67</v>
      </c>
      <c r="C19" s="30">
        <v>3</v>
      </c>
      <c r="D19" s="27" t="s">
        <v>8</v>
      </c>
      <c r="E19" s="64">
        <v>6</v>
      </c>
      <c r="F19" s="72"/>
      <c r="G19" s="67"/>
      <c r="H19" s="68"/>
      <c r="I19" s="69" t="str">
        <f t="shared" si="1"/>
        <v/>
      </c>
      <c r="J19" s="41"/>
      <c r="K19" s="28"/>
      <c r="L19" s="29"/>
      <c r="M19" s="53"/>
      <c r="N19" s="53"/>
      <c r="O19" s="57"/>
      <c r="P19" s="57"/>
      <c r="Q19" s="57"/>
      <c r="R19" s="57"/>
      <c r="S19" s="57"/>
      <c r="T19" s="57"/>
      <c r="U19" s="57"/>
      <c r="V19" s="57"/>
      <c r="W19" s="60"/>
      <c r="X19" s="60"/>
    </row>
    <row r="20" spans="1:25" ht="36" customHeight="1">
      <c r="B20" s="61" t="s">
        <v>68</v>
      </c>
      <c r="C20" s="30">
        <v>3</v>
      </c>
      <c r="D20" s="27" t="s">
        <v>11</v>
      </c>
      <c r="E20" s="64">
        <v>7</v>
      </c>
      <c r="F20" s="72"/>
      <c r="G20" s="67"/>
      <c r="H20" s="68"/>
      <c r="I20" s="69" t="str">
        <f t="shared" si="1"/>
        <v/>
      </c>
      <c r="J20" s="41"/>
      <c r="K20" s="28"/>
      <c r="L20" s="29"/>
      <c r="M20" s="53"/>
      <c r="N20" s="53"/>
      <c r="O20" s="190" t="s">
        <v>55</v>
      </c>
      <c r="P20" s="191"/>
      <c r="Q20" s="191"/>
      <c r="R20" s="192"/>
      <c r="S20" s="192"/>
      <c r="T20" s="192"/>
      <c r="U20" s="192"/>
      <c r="V20" s="143" t="s">
        <v>32</v>
      </c>
      <c r="W20" s="193"/>
      <c r="X20" s="60"/>
    </row>
    <row r="21" spans="1:25" ht="32" customHeight="1">
      <c r="B21" s="61" t="s">
        <v>64</v>
      </c>
      <c r="C21" s="30">
        <v>3</v>
      </c>
      <c r="D21" s="27" t="s">
        <v>8</v>
      </c>
      <c r="E21" s="64">
        <v>6</v>
      </c>
      <c r="F21" s="72"/>
      <c r="G21" s="67"/>
      <c r="H21" s="68"/>
      <c r="I21" s="69" t="str">
        <f t="shared" si="1"/>
        <v/>
      </c>
      <c r="J21" s="39"/>
      <c r="K21" s="17"/>
      <c r="L21" s="18"/>
      <c r="M21" s="53"/>
      <c r="N21" s="53"/>
      <c r="O21" s="179" t="s">
        <v>54</v>
      </c>
      <c r="P21" s="114"/>
      <c r="Q21" s="80" t="s">
        <v>5</v>
      </c>
      <c r="R21" s="80" t="s">
        <v>33</v>
      </c>
      <c r="S21" s="80" t="s">
        <v>7</v>
      </c>
      <c r="T21" s="114" t="s">
        <v>45</v>
      </c>
      <c r="U21" s="114"/>
      <c r="V21" s="80" t="s">
        <v>30</v>
      </c>
      <c r="W21" s="81" t="s">
        <v>5</v>
      </c>
      <c r="X21" s="60"/>
    </row>
    <row r="22" spans="1:25" ht="34" customHeight="1">
      <c r="B22" s="61" t="s">
        <v>19</v>
      </c>
      <c r="C22" s="30">
        <v>3</v>
      </c>
      <c r="D22" s="27" t="s">
        <v>8</v>
      </c>
      <c r="E22" s="64">
        <v>6</v>
      </c>
      <c r="F22" s="72"/>
      <c r="G22" s="67"/>
      <c r="H22" s="68"/>
      <c r="I22" s="69" t="str">
        <f t="shared" si="1"/>
        <v/>
      </c>
      <c r="J22" s="39"/>
      <c r="K22" s="17"/>
      <c r="L22" s="18"/>
      <c r="M22" s="53"/>
      <c r="N22" s="53"/>
      <c r="O22" s="82"/>
      <c r="P22" s="83"/>
      <c r="Q22" s="36"/>
      <c r="R22" s="1"/>
      <c r="S22" s="1"/>
      <c r="T22" s="83"/>
      <c r="U22" s="83"/>
      <c r="V22" s="1"/>
      <c r="W22" s="43"/>
      <c r="X22" s="60"/>
    </row>
    <row r="23" spans="1:25" ht="36" customHeight="1">
      <c r="B23" s="63" t="s">
        <v>23</v>
      </c>
      <c r="C23" s="32">
        <v>3</v>
      </c>
      <c r="D23" s="27" t="s">
        <v>8</v>
      </c>
      <c r="E23" s="32">
        <v>4.5</v>
      </c>
      <c r="F23" s="73"/>
      <c r="G23" s="73"/>
      <c r="H23" s="68"/>
      <c r="I23" s="69" t="str">
        <f t="shared" si="1"/>
        <v/>
      </c>
      <c r="J23" s="17"/>
      <c r="K23" s="17"/>
      <c r="L23" s="18"/>
      <c r="M23" s="53"/>
      <c r="N23" s="53"/>
      <c r="O23" s="82"/>
      <c r="P23" s="83"/>
      <c r="Q23" s="36"/>
      <c r="R23" s="1"/>
      <c r="S23" s="1"/>
      <c r="T23" s="83"/>
      <c r="U23" s="83"/>
      <c r="V23" s="1"/>
      <c r="W23" s="43"/>
      <c r="X23" s="60"/>
    </row>
    <row r="24" spans="1:25" ht="38" customHeight="1">
      <c r="B24" s="61" t="s">
        <v>24</v>
      </c>
      <c r="C24" s="30">
        <v>4</v>
      </c>
      <c r="D24" s="27" t="s">
        <v>14</v>
      </c>
      <c r="E24" s="64">
        <v>4</v>
      </c>
      <c r="F24" s="72"/>
      <c r="G24" s="72"/>
      <c r="H24" s="68"/>
      <c r="I24" s="69" t="str">
        <f t="shared" si="1"/>
        <v/>
      </c>
      <c r="J24" s="17"/>
      <c r="K24" s="17"/>
      <c r="L24" s="18"/>
      <c r="M24" s="53"/>
      <c r="N24" s="53"/>
      <c r="O24" s="82"/>
      <c r="P24" s="83"/>
      <c r="Q24" s="36"/>
      <c r="R24" s="1"/>
      <c r="S24" s="1"/>
      <c r="T24" s="83"/>
      <c r="U24" s="83"/>
      <c r="V24" s="1"/>
      <c r="W24" s="43"/>
      <c r="X24" s="60"/>
    </row>
    <row r="25" spans="1:25" ht="37" customHeight="1">
      <c r="B25" s="61" t="s">
        <v>26</v>
      </c>
      <c r="C25" s="30">
        <v>4</v>
      </c>
      <c r="D25" s="27" t="s">
        <v>14</v>
      </c>
      <c r="E25" s="64">
        <v>4</v>
      </c>
      <c r="F25" s="72"/>
      <c r="G25" s="67"/>
      <c r="H25" s="68"/>
      <c r="I25" s="69" t="str">
        <f t="shared" si="1"/>
        <v/>
      </c>
      <c r="J25" s="17"/>
      <c r="K25" s="17"/>
      <c r="L25" s="18"/>
      <c r="M25" s="53"/>
      <c r="N25" s="53"/>
      <c r="O25" s="82"/>
      <c r="P25" s="83"/>
      <c r="Q25" s="36"/>
      <c r="R25" s="1"/>
      <c r="S25" s="1"/>
      <c r="T25" s="83"/>
      <c r="U25" s="83"/>
      <c r="V25" s="1"/>
      <c r="W25" s="43"/>
      <c r="X25" s="60"/>
    </row>
    <row r="26" spans="1:25" ht="39" customHeight="1">
      <c r="B26" s="61" t="s">
        <v>63</v>
      </c>
      <c r="C26" s="30">
        <v>4</v>
      </c>
      <c r="D26" s="27" t="s">
        <v>14</v>
      </c>
      <c r="E26" s="65">
        <v>4.5</v>
      </c>
      <c r="F26" s="72"/>
      <c r="G26" s="67"/>
      <c r="H26" s="68"/>
      <c r="I26" s="69" t="str">
        <f t="shared" si="1"/>
        <v/>
      </c>
      <c r="J26" s="17"/>
      <c r="K26" s="17"/>
      <c r="L26" s="18"/>
      <c r="M26" s="53"/>
      <c r="N26" s="53"/>
      <c r="O26" s="82"/>
      <c r="P26" s="83"/>
      <c r="Q26" s="36"/>
      <c r="R26" s="1"/>
      <c r="S26" s="1"/>
      <c r="T26" s="83"/>
      <c r="U26" s="83"/>
      <c r="V26" s="1"/>
      <c r="W26" s="43"/>
      <c r="X26" s="60"/>
    </row>
    <row r="27" spans="1:25" ht="42" customHeight="1">
      <c r="B27" s="61" t="s">
        <v>27</v>
      </c>
      <c r="C27" s="30">
        <v>5</v>
      </c>
      <c r="D27" s="27" t="s">
        <v>8</v>
      </c>
      <c r="E27" s="64">
        <v>6</v>
      </c>
      <c r="F27" s="72"/>
      <c r="G27" s="67"/>
      <c r="H27" s="68"/>
      <c r="I27" s="69" t="str">
        <f t="shared" si="1"/>
        <v/>
      </c>
      <c r="J27" s="17"/>
      <c r="K27" s="17"/>
      <c r="L27" s="18"/>
      <c r="M27" s="53"/>
      <c r="N27" s="53"/>
      <c r="O27" s="82"/>
      <c r="P27" s="83"/>
      <c r="Q27" s="36"/>
      <c r="R27" s="1"/>
      <c r="S27" s="1"/>
      <c r="T27" s="83"/>
      <c r="U27" s="83"/>
      <c r="V27" s="1"/>
      <c r="W27" s="43"/>
      <c r="X27" s="60"/>
    </row>
    <row r="28" spans="1:25" ht="46" customHeight="1" thickBot="1">
      <c r="B28" s="9" t="s">
        <v>28</v>
      </c>
      <c r="C28" s="115" t="s">
        <v>44</v>
      </c>
      <c r="D28" s="116"/>
      <c r="E28" s="10">
        <f>SUM(E7:E9) + SUM(E13:E27)</f>
        <v>86</v>
      </c>
      <c r="F28" s="109"/>
      <c r="G28" s="110"/>
      <c r="H28" s="24" t="s">
        <v>44</v>
      </c>
      <c r="I28" s="25">
        <f>SUM(I7:I9)+SUM(I13:I27)</f>
        <v>0</v>
      </c>
      <c r="J28" s="22"/>
      <c r="K28" s="22"/>
      <c r="L28" s="23"/>
      <c r="M28" s="53"/>
      <c r="N28" s="53"/>
      <c r="O28" s="177" t="s">
        <v>43</v>
      </c>
      <c r="P28" s="178"/>
      <c r="Q28" s="84">
        <f>SUM(Q22:Q27)</f>
        <v>0</v>
      </c>
      <c r="R28" s="85"/>
      <c r="S28" s="85"/>
      <c r="T28" s="85"/>
      <c r="U28" s="178" t="s">
        <v>43</v>
      </c>
      <c r="V28" s="178"/>
      <c r="W28" s="86">
        <f>SUM(W22:W27)</f>
        <v>0</v>
      </c>
      <c r="X28" s="60"/>
    </row>
    <row r="29" spans="1:25" ht="20" customHeight="1" thickBot="1">
      <c r="B29" s="158" t="str">
        <f>B1</f>
        <v>INFORMATIK (SPO 2015)</v>
      </c>
      <c r="C29" s="159"/>
      <c r="D29" s="159"/>
      <c r="E29" s="159"/>
      <c r="F29" s="159"/>
      <c r="G29" s="159"/>
      <c r="H29" s="159"/>
      <c r="I29" s="159"/>
      <c r="J29" s="48"/>
      <c r="K29" s="120" t="str">
        <f>K1</f>
        <v>Stand März 2020</v>
      </c>
      <c r="L29" s="121"/>
      <c r="M29" s="53"/>
      <c r="O29" s="158" t="str">
        <f>B1</f>
        <v>INFORMATIK (SPO 2015)</v>
      </c>
      <c r="P29" s="159"/>
      <c r="Q29" s="159"/>
      <c r="R29" s="159"/>
      <c r="S29" s="159"/>
      <c r="T29" s="159"/>
      <c r="U29" s="159"/>
      <c r="V29" s="159"/>
      <c r="W29" s="197" t="str">
        <f>K1</f>
        <v>Stand März 2020</v>
      </c>
      <c r="X29" s="198"/>
    </row>
    <row r="30" spans="1:25" ht="28" customHeight="1" thickBot="1">
      <c r="B30" s="118" t="s">
        <v>9</v>
      </c>
      <c r="C30" s="119"/>
      <c r="D30" s="119"/>
      <c r="E30" s="119"/>
      <c r="F30" s="119"/>
      <c r="G30" s="119"/>
      <c r="H30" s="119"/>
      <c r="I30" s="119"/>
      <c r="J30" s="122"/>
      <c r="K30" s="123"/>
      <c r="L30" s="124"/>
      <c r="M30" s="53"/>
      <c r="N30" s="53"/>
    </row>
    <row r="31" spans="1:25" s="19" customFormat="1" ht="21" customHeight="1" thickTop="1">
      <c r="B31" s="150" t="s">
        <v>47</v>
      </c>
      <c r="C31" s="151"/>
      <c r="D31" s="151"/>
      <c r="E31" s="151"/>
      <c r="F31" s="151"/>
      <c r="G31" s="151"/>
      <c r="H31" s="151"/>
      <c r="I31" s="152"/>
      <c r="J31" s="125"/>
      <c r="K31" s="126"/>
      <c r="L31" s="127"/>
      <c r="M31" s="55"/>
      <c r="N31" s="55"/>
      <c r="O31" s="180" t="s">
        <v>75</v>
      </c>
      <c r="P31" s="181"/>
      <c r="Q31" s="181"/>
      <c r="R31" s="181"/>
      <c r="S31" s="181"/>
      <c r="T31" s="181"/>
      <c r="U31" s="181"/>
      <c r="V31" s="181"/>
      <c r="W31" s="181"/>
      <c r="X31" s="182"/>
      <c r="Y31" s="58"/>
    </row>
    <row r="32" spans="1:25" ht="18" customHeight="1" thickBot="1">
      <c r="B32" s="145" t="s">
        <v>54</v>
      </c>
      <c r="C32" s="147" t="s">
        <v>3</v>
      </c>
      <c r="D32" s="105" t="s">
        <v>4</v>
      </c>
      <c r="E32" s="105" t="s">
        <v>5</v>
      </c>
      <c r="F32" s="105" t="s">
        <v>6</v>
      </c>
      <c r="G32" s="105" t="s">
        <v>7</v>
      </c>
      <c r="H32" s="107" t="s">
        <v>31</v>
      </c>
      <c r="I32" s="108"/>
      <c r="J32" s="125"/>
      <c r="K32" s="126"/>
      <c r="L32" s="127"/>
      <c r="M32" s="53"/>
      <c r="N32" s="53"/>
      <c r="O32" s="183"/>
      <c r="P32" s="184"/>
      <c r="Q32" s="184"/>
      <c r="R32" s="184"/>
      <c r="S32" s="184"/>
      <c r="T32" s="184"/>
      <c r="U32" s="184"/>
      <c r="V32" s="184"/>
      <c r="W32" s="184"/>
      <c r="X32" s="185"/>
    </row>
    <row r="33" spans="2:24" ht="26" customHeight="1">
      <c r="B33" s="146"/>
      <c r="C33" s="148"/>
      <c r="D33" s="106"/>
      <c r="E33" s="106"/>
      <c r="F33" s="106"/>
      <c r="G33" s="106"/>
      <c r="H33" s="51" t="s">
        <v>30</v>
      </c>
      <c r="I33" s="11" t="s">
        <v>5</v>
      </c>
      <c r="J33" s="125"/>
      <c r="K33" s="126"/>
      <c r="L33" s="127"/>
      <c r="M33" s="53"/>
      <c r="N33" s="53"/>
      <c r="O33" s="194" t="s">
        <v>34</v>
      </c>
      <c r="P33" s="195"/>
      <c r="Q33" s="195"/>
      <c r="R33" s="195"/>
      <c r="S33" s="195"/>
      <c r="T33" s="195"/>
      <c r="U33" s="195"/>
      <c r="V33" s="195"/>
      <c r="W33" s="195"/>
      <c r="X33" s="196"/>
    </row>
    <row r="34" spans="2:24" ht="31" customHeight="1">
      <c r="B34" s="61" t="s">
        <v>10</v>
      </c>
      <c r="C34" s="30"/>
      <c r="D34" s="30" t="s">
        <v>11</v>
      </c>
      <c r="E34" s="64">
        <v>6</v>
      </c>
      <c r="F34" s="31"/>
      <c r="G34" s="30"/>
      <c r="H34" s="68"/>
      <c r="I34" s="75" t="str">
        <f t="shared" ref="I34:I42" si="2">IF(H34="bestanden",E34,"")</f>
        <v/>
      </c>
      <c r="J34" s="125"/>
      <c r="K34" s="126"/>
      <c r="L34" s="127"/>
      <c r="M34" s="53"/>
      <c r="N34" s="53"/>
      <c r="O34" s="78" t="s">
        <v>74</v>
      </c>
      <c r="P34" s="206"/>
      <c r="Q34" s="206"/>
      <c r="R34" s="94"/>
      <c r="S34" s="206"/>
      <c r="T34" s="206"/>
      <c r="U34" s="206"/>
      <c r="V34" s="206"/>
      <c r="W34" s="206"/>
      <c r="X34" s="207"/>
    </row>
    <row r="35" spans="2:24" ht="30" customHeight="1" thickBot="1">
      <c r="B35" s="61" t="s">
        <v>15</v>
      </c>
      <c r="C35" s="30"/>
      <c r="D35" s="30" t="s">
        <v>11</v>
      </c>
      <c r="E35" s="64">
        <v>6</v>
      </c>
      <c r="F35" s="31"/>
      <c r="G35" s="30"/>
      <c r="H35" s="68"/>
      <c r="I35" s="75" t="str">
        <f t="shared" si="2"/>
        <v/>
      </c>
      <c r="J35" s="125"/>
      <c r="K35" s="126"/>
      <c r="L35" s="127"/>
      <c r="M35" s="53"/>
      <c r="N35" s="53"/>
      <c r="O35" s="79" t="s">
        <v>73</v>
      </c>
      <c r="P35" s="208"/>
      <c r="Q35" s="208"/>
      <c r="R35" s="87"/>
      <c r="S35" s="208"/>
      <c r="T35" s="208"/>
      <c r="U35" s="208"/>
      <c r="V35" s="208"/>
      <c r="W35" s="208"/>
      <c r="X35" s="209"/>
    </row>
    <row r="36" spans="2:24" ht="30" customHeight="1" thickBot="1">
      <c r="B36" s="61" t="s">
        <v>17</v>
      </c>
      <c r="C36" s="30"/>
      <c r="D36" s="30" t="s">
        <v>11</v>
      </c>
      <c r="E36" s="64">
        <v>3</v>
      </c>
      <c r="F36" s="31"/>
      <c r="G36" s="30"/>
      <c r="H36" s="68"/>
      <c r="I36" s="75" t="str">
        <f t="shared" si="2"/>
        <v/>
      </c>
      <c r="J36" s="125"/>
      <c r="K36" s="126"/>
      <c r="L36" s="127"/>
      <c r="M36" s="53"/>
      <c r="N36" s="53"/>
      <c r="O36" s="194" t="s">
        <v>35</v>
      </c>
      <c r="P36" s="195"/>
      <c r="Q36" s="195"/>
      <c r="R36" s="195"/>
      <c r="S36" s="195"/>
      <c r="T36" s="195"/>
      <c r="U36" s="195"/>
      <c r="V36" s="195"/>
      <c r="W36" s="195"/>
      <c r="X36" s="196"/>
    </row>
    <row r="37" spans="2:24" ht="26" customHeight="1">
      <c r="B37" s="61"/>
      <c r="C37" s="30"/>
      <c r="D37" s="30"/>
      <c r="E37" s="64"/>
      <c r="F37" s="31"/>
      <c r="G37" s="30"/>
      <c r="H37" s="68"/>
      <c r="I37" s="75" t="str">
        <f t="shared" si="2"/>
        <v/>
      </c>
      <c r="J37" s="125"/>
      <c r="K37" s="126"/>
      <c r="L37" s="127"/>
      <c r="M37" s="53"/>
      <c r="N37" s="53"/>
      <c r="O37" s="186" t="s">
        <v>74</v>
      </c>
      <c r="P37" s="210"/>
      <c r="Q37" s="211"/>
      <c r="R37" s="188"/>
      <c r="S37" s="210"/>
      <c r="T37" s="211"/>
      <c r="U37" s="210"/>
      <c r="V37" s="211"/>
      <c r="W37" s="210"/>
      <c r="X37" s="212"/>
    </row>
    <row r="38" spans="2:24" ht="29" customHeight="1">
      <c r="B38" s="61"/>
      <c r="C38" s="30"/>
      <c r="D38" s="30"/>
      <c r="E38" s="64"/>
      <c r="F38" s="31"/>
      <c r="G38" s="30"/>
      <c r="H38" s="68"/>
      <c r="I38" s="75" t="str">
        <f t="shared" si="2"/>
        <v/>
      </c>
      <c r="J38" s="125"/>
      <c r="K38" s="126"/>
      <c r="L38" s="127"/>
      <c r="M38" s="53"/>
      <c r="N38" s="53"/>
      <c r="O38" s="187"/>
      <c r="P38" s="213"/>
      <c r="Q38" s="214"/>
      <c r="R38" s="189"/>
      <c r="S38" s="213"/>
      <c r="T38" s="214"/>
      <c r="U38" s="213"/>
      <c r="V38" s="214"/>
      <c r="W38" s="213"/>
      <c r="X38" s="215"/>
    </row>
    <row r="39" spans="2:24" ht="26" customHeight="1" thickBot="1">
      <c r="B39" s="61"/>
      <c r="C39" s="30"/>
      <c r="D39" s="30"/>
      <c r="E39" s="64"/>
      <c r="F39" s="31"/>
      <c r="G39" s="30"/>
      <c r="H39" s="68"/>
      <c r="I39" s="75" t="str">
        <f t="shared" si="2"/>
        <v/>
      </c>
      <c r="J39" s="125"/>
      <c r="K39" s="126"/>
      <c r="L39" s="127"/>
      <c r="M39" s="53"/>
      <c r="N39" s="53"/>
      <c r="O39" s="79" t="s">
        <v>73</v>
      </c>
      <c r="P39" s="208"/>
      <c r="Q39" s="208"/>
      <c r="R39" s="87"/>
      <c r="S39" s="208"/>
      <c r="T39" s="208"/>
      <c r="U39" s="208"/>
      <c r="V39" s="208"/>
      <c r="W39" s="208"/>
      <c r="X39" s="209"/>
    </row>
    <row r="40" spans="2:24" ht="26" customHeight="1">
      <c r="B40" s="61"/>
      <c r="C40" s="30"/>
      <c r="D40" s="30"/>
      <c r="E40" s="64"/>
      <c r="F40" s="31"/>
      <c r="G40" s="30"/>
      <c r="H40" s="68"/>
      <c r="I40" s="75" t="str">
        <f t="shared" si="2"/>
        <v/>
      </c>
      <c r="J40" s="125"/>
      <c r="K40" s="126"/>
      <c r="L40" s="127"/>
      <c r="M40" s="53"/>
      <c r="N40" s="53"/>
      <c r="O40" s="194" t="s">
        <v>36</v>
      </c>
      <c r="P40" s="195"/>
      <c r="Q40" s="195"/>
      <c r="R40" s="195"/>
      <c r="S40" s="195"/>
      <c r="T40" s="195"/>
      <c r="U40" s="195"/>
      <c r="V40" s="195"/>
      <c r="W40" s="195"/>
      <c r="X40" s="196"/>
    </row>
    <row r="41" spans="2:24" ht="31" customHeight="1">
      <c r="B41" s="61"/>
      <c r="C41" s="30"/>
      <c r="D41" s="30"/>
      <c r="E41" s="64"/>
      <c r="F41" s="31"/>
      <c r="G41" s="30"/>
      <c r="H41" s="68"/>
      <c r="I41" s="75" t="str">
        <f t="shared" si="2"/>
        <v/>
      </c>
      <c r="J41" s="125"/>
      <c r="K41" s="126"/>
      <c r="L41" s="127"/>
      <c r="M41" s="53"/>
      <c r="N41" s="53"/>
      <c r="O41" s="78" t="s">
        <v>74</v>
      </c>
      <c r="P41" s="208"/>
      <c r="Q41" s="208"/>
      <c r="R41" s="87"/>
      <c r="S41" s="208"/>
      <c r="T41" s="208"/>
      <c r="U41" s="208"/>
      <c r="V41" s="208"/>
      <c r="W41" s="208"/>
      <c r="X41" s="209"/>
    </row>
    <row r="42" spans="2:24" ht="26" customHeight="1" thickBot="1">
      <c r="B42" s="61"/>
      <c r="C42" s="30"/>
      <c r="D42" s="30"/>
      <c r="E42" s="64"/>
      <c r="F42" s="31"/>
      <c r="G42" s="30"/>
      <c r="H42" s="68"/>
      <c r="I42" s="75" t="str">
        <f t="shared" si="2"/>
        <v/>
      </c>
      <c r="J42" s="125"/>
      <c r="K42" s="126"/>
      <c r="L42" s="127"/>
      <c r="M42" s="53"/>
      <c r="N42" s="53"/>
      <c r="O42" s="79" t="s">
        <v>73</v>
      </c>
      <c r="P42" s="208"/>
      <c r="Q42" s="208"/>
      <c r="R42" s="87"/>
      <c r="S42" s="208"/>
      <c r="T42" s="208"/>
      <c r="U42" s="208"/>
      <c r="V42" s="208"/>
      <c r="W42" s="208"/>
      <c r="X42" s="209"/>
    </row>
    <row r="43" spans="2:24" ht="18" thickBot="1">
      <c r="B43" s="9" t="s">
        <v>20</v>
      </c>
      <c r="C43" s="115" t="s">
        <v>21</v>
      </c>
      <c r="D43" s="116"/>
      <c r="E43" s="10">
        <f>SUM(E34:E42)</f>
        <v>15</v>
      </c>
      <c r="F43" s="109"/>
      <c r="G43" s="110"/>
      <c r="H43" s="24" t="s">
        <v>44</v>
      </c>
      <c r="I43" s="12">
        <f>SUM(I34:I42)</f>
        <v>0</v>
      </c>
      <c r="J43" s="125"/>
      <c r="K43" s="126"/>
      <c r="L43" s="127"/>
      <c r="M43" s="53"/>
      <c r="N43" s="53"/>
      <c r="O43" s="194" t="s">
        <v>37</v>
      </c>
      <c r="P43" s="195"/>
      <c r="Q43" s="195"/>
      <c r="R43" s="195"/>
      <c r="S43" s="195"/>
      <c r="T43" s="195"/>
      <c r="U43" s="195"/>
      <c r="V43" s="195"/>
      <c r="W43" s="195"/>
      <c r="X43" s="196"/>
    </row>
    <row r="44" spans="2:24" ht="31" customHeight="1">
      <c r="B44" s="111" t="s">
        <v>12</v>
      </c>
      <c r="C44" s="112"/>
      <c r="D44" s="112"/>
      <c r="E44" s="112"/>
      <c r="F44" s="112"/>
      <c r="G44" s="112"/>
      <c r="H44" s="112"/>
      <c r="I44" s="112"/>
      <c r="J44" s="125"/>
      <c r="K44" s="126"/>
      <c r="L44" s="127"/>
      <c r="M44" s="53"/>
      <c r="N44" s="53"/>
      <c r="O44" s="90" t="s">
        <v>74</v>
      </c>
      <c r="P44" s="208"/>
      <c r="Q44" s="208"/>
      <c r="R44" s="87"/>
      <c r="S44" s="208"/>
      <c r="T44" s="208"/>
      <c r="U44" s="208"/>
      <c r="V44" s="208"/>
      <c r="W44" s="208"/>
      <c r="X44" s="209"/>
    </row>
    <row r="45" spans="2:24" ht="30" customHeight="1" thickBot="1">
      <c r="B45" s="117" t="s">
        <v>54</v>
      </c>
      <c r="C45" s="113" t="s">
        <v>3</v>
      </c>
      <c r="D45" s="114" t="s">
        <v>4</v>
      </c>
      <c r="E45" s="114" t="s">
        <v>5</v>
      </c>
      <c r="F45" s="114" t="s">
        <v>6</v>
      </c>
      <c r="G45" s="114" t="s">
        <v>7</v>
      </c>
      <c r="H45" s="114" t="s">
        <v>31</v>
      </c>
      <c r="I45" s="107"/>
      <c r="J45" s="125"/>
      <c r="K45" s="126"/>
      <c r="L45" s="127"/>
      <c r="M45" s="53"/>
      <c r="N45" s="53"/>
      <c r="O45" s="79" t="s">
        <v>73</v>
      </c>
      <c r="P45" s="208"/>
      <c r="Q45" s="208"/>
      <c r="R45" s="87"/>
      <c r="S45" s="208"/>
      <c r="T45" s="208"/>
      <c r="U45" s="208"/>
      <c r="V45" s="208"/>
      <c r="W45" s="208"/>
      <c r="X45" s="209"/>
    </row>
    <row r="46" spans="2:24" ht="26" customHeight="1">
      <c r="B46" s="117"/>
      <c r="C46" s="113"/>
      <c r="D46" s="114"/>
      <c r="E46" s="114"/>
      <c r="F46" s="114"/>
      <c r="G46" s="114"/>
      <c r="H46" s="51" t="s">
        <v>30</v>
      </c>
      <c r="I46" s="11" t="s">
        <v>5</v>
      </c>
      <c r="J46" s="125"/>
      <c r="K46" s="126"/>
      <c r="L46" s="127"/>
      <c r="M46" s="53"/>
      <c r="N46" s="53"/>
      <c r="O46" s="194" t="s">
        <v>38</v>
      </c>
      <c r="P46" s="195"/>
      <c r="Q46" s="195"/>
      <c r="R46" s="195"/>
      <c r="S46" s="195"/>
      <c r="T46" s="195"/>
      <c r="U46" s="195"/>
      <c r="V46" s="195"/>
      <c r="W46" s="195"/>
      <c r="X46" s="196"/>
    </row>
    <row r="47" spans="2:24" ht="31" customHeight="1">
      <c r="B47" s="61"/>
      <c r="C47" s="30"/>
      <c r="D47" s="30"/>
      <c r="E47" s="64"/>
      <c r="F47" s="31"/>
      <c r="G47" s="30"/>
      <c r="H47" s="74"/>
      <c r="I47" s="75" t="str">
        <f t="shared" ref="I47:I53" si="3">IF(H47="bestanden",E47,"")</f>
        <v/>
      </c>
      <c r="J47" s="125"/>
      <c r="K47" s="126"/>
      <c r="L47" s="127"/>
      <c r="M47" s="53"/>
      <c r="N47" s="53"/>
      <c r="O47" s="90" t="s">
        <v>74</v>
      </c>
      <c r="P47" s="208"/>
      <c r="Q47" s="208"/>
      <c r="R47" s="87"/>
      <c r="S47" s="208"/>
      <c r="T47" s="208"/>
      <c r="U47" s="208"/>
      <c r="V47" s="208"/>
      <c r="W47" s="208"/>
      <c r="X47" s="209"/>
    </row>
    <row r="48" spans="2:24" ht="28" customHeight="1" thickBot="1">
      <c r="B48" s="61"/>
      <c r="C48" s="30"/>
      <c r="D48" s="30"/>
      <c r="E48" s="64"/>
      <c r="F48" s="31"/>
      <c r="G48" s="30"/>
      <c r="H48" s="74"/>
      <c r="I48" s="75" t="str">
        <f t="shared" si="3"/>
        <v/>
      </c>
      <c r="J48" s="125"/>
      <c r="K48" s="126"/>
      <c r="L48" s="127"/>
      <c r="M48" s="53"/>
      <c r="N48" s="53"/>
      <c r="O48" s="79" t="s">
        <v>73</v>
      </c>
      <c r="P48" s="208"/>
      <c r="Q48" s="208"/>
      <c r="R48" s="87"/>
      <c r="S48" s="208"/>
      <c r="T48" s="208"/>
      <c r="U48" s="208"/>
      <c r="V48" s="208"/>
      <c r="W48" s="208"/>
      <c r="X48" s="209"/>
    </row>
    <row r="49" spans="2:29" ht="28" customHeight="1">
      <c r="B49" s="61"/>
      <c r="C49" s="30"/>
      <c r="D49" s="30"/>
      <c r="E49" s="64"/>
      <c r="F49" s="31"/>
      <c r="G49" s="30"/>
      <c r="H49" s="74"/>
      <c r="I49" s="75" t="str">
        <f t="shared" si="3"/>
        <v/>
      </c>
      <c r="J49" s="125"/>
      <c r="K49" s="126"/>
      <c r="L49" s="127"/>
      <c r="M49" s="53"/>
      <c r="N49" s="53"/>
      <c r="O49" s="194" t="s">
        <v>39</v>
      </c>
      <c r="P49" s="195"/>
      <c r="Q49" s="195"/>
      <c r="R49" s="195"/>
      <c r="S49" s="195"/>
      <c r="T49" s="195"/>
      <c r="U49" s="195"/>
      <c r="V49" s="195"/>
      <c r="W49" s="195"/>
      <c r="X49" s="196"/>
    </row>
    <row r="50" spans="2:29" ht="31" customHeight="1">
      <c r="B50" s="61"/>
      <c r="C50" s="30"/>
      <c r="D50" s="30"/>
      <c r="E50" s="64"/>
      <c r="F50" s="31"/>
      <c r="G50" s="30"/>
      <c r="H50" s="74"/>
      <c r="I50" s="75" t="str">
        <f t="shared" si="3"/>
        <v/>
      </c>
      <c r="J50" s="125"/>
      <c r="K50" s="126"/>
      <c r="L50" s="127"/>
      <c r="M50" s="53"/>
      <c r="N50" s="53"/>
      <c r="O50" s="90" t="s">
        <v>74</v>
      </c>
      <c r="P50" s="206"/>
      <c r="Q50" s="206"/>
      <c r="R50" s="94"/>
      <c r="S50" s="206"/>
      <c r="T50" s="206"/>
      <c r="U50" s="206"/>
      <c r="V50" s="206"/>
      <c r="W50" s="206"/>
      <c r="X50" s="207"/>
    </row>
    <row r="51" spans="2:29" ht="28" customHeight="1" thickBot="1">
      <c r="B51" s="61"/>
      <c r="C51" s="30"/>
      <c r="D51" s="30"/>
      <c r="E51" s="64"/>
      <c r="F51" s="31"/>
      <c r="G51" s="30"/>
      <c r="H51" s="74"/>
      <c r="I51" s="75" t="str">
        <f t="shared" si="3"/>
        <v/>
      </c>
      <c r="J51" s="125"/>
      <c r="K51" s="126"/>
      <c r="L51" s="127"/>
      <c r="M51" s="53"/>
      <c r="N51" s="53"/>
      <c r="O51" s="79" t="s">
        <v>73</v>
      </c>
      <c r="P51" s="216"/>
      <c r="Q51" s="216"/>
      <c r="R51" s="93"/>
      <c r="S51" s="216"/>
      <c r="T51" s="216"/>
      <c r="U51" s="216"/>
      <c r="V51" s="216"/>
      <c r="W51" s="216"/>
      <c r="X51" s="217"/>
    </row>
    <row r="52" spans="2:29" ht="28" customHeight="1">
      <c r="B52" s="61"/>
      <c r="C52" s="30"/>
      <c r="D52" s="30"/>
      <c r="E52" s="64"/>
      <c r="F52" s="31"/>
      <c r="G52" s="30"/>
      <c r="H52" s="74"/>
      <c r="I52" s="75" t="str">
        <f t="shared" si="3"/>
        <v/>
      </c>
      <c r="J52" s="125"/>
      <c r="K52" s="126"/>
      <c r="L52" s="127"/>
      <c r="M52" s="53"/>
      <c r="N52" s="53"/>
      <c r="O52" s="199" t="s">
        <v>40</v>
      </c>
      <c r="P52" s="200"/>
      <c r="Q52" s="200"/>
      <c r="R52" s="200"/>
      <c r="S52" s="200"/>
      <c r="T52" s="200"/>
      <c r="U52" s="200"/>
      <c r="V52" s="200"/>
      <c r="W52" s="200"/>
      <c r="X52" s="201"/>
    </row>
    <row r="53" spans="2:29" ht="31" customHeight="1">
      <c r="B53" s="61"/>
      <c r="C53" s="30"/>
      <c r="D53" s="30"/>
      <c r="E53" s="64"/>
      <c r="F53" s="31"/>
      <c r="G53" s="30"/>
      <c r="H53" s="74"/>
      <c r="I53" s="75" t="str">
        <f t="shared" si="3"/>
        <v/>
      </c>
      <c r="J53" s="125"/>
      <c r="K53" s="126"/>
      <c r="L53" s="127"/>
      <c r="M53" s="53"/>
      <c r="N53" s="53"/>
      <c r="O53" s="91" t="s">
        <v>74</v>
      </c>
      <c r="P53" s="206"/>
      <c r="Q53" s="206"/>
      <c r="R53" s="94"/>
      <c r="S53" s="206"/>
      <c r="T53" s="206"/>
      <c r="U53" s="206"/>
      <c r="V53" s="206"/>
      <c r="W53" s="206"/>
      <c r="X53" s="207"/>
    </row>
    <row r="54" spans="2:29" ht="18" thickBot="1">
      <c r="B54" s="6" t="s">
        <v>22</v>
      </c>
      <c r="C54" s="140" t="s">
        <v>21</v>
      </c>
      <c r="D54" s="140"/>
      <c r="E54" s="7">
        <f>SUM(E47:E53)</f>
        <v>0</v>
      </c>
      <c r="F54" s="149"/>
      <c r="G54" s="149"/>
      <c r="H54" s="24" t="s">
        <v>44</v>
      </c>
      <c r="I54" s="13">
        <f>SUM(I47:I53)</f>
        <v>0</v>
      </c>
      <c r="J54" s="125"/>
      <c r="K54" s="126"/>
      <c r="L54" s="127"/>
      <c r="M54" s="53"/>
      <c r="N54" s="53"/>
      <c r="O54" s="202" t="s">
        <v>73</v>
      </c>
      <c r="P54" s="216"/>
      <c r="Q54" s="216"/>
      <c r="R54" s="204"/>
      <c r="S54" s="216"/>
      <c r="T54" s="216"/>
      <c r="U54" s="216"/>
      <c r="V54" s="216"/>
      <c r="W54" s="216"/>
      <c r="X54" s="217"/>
    </row>
    <row r="55" spans="2:29" ht="26" customHeight="1" thickBot="1">
      <c r="B55" s="118" t="s">
        <v>56</v>
      </c>
      <c r="C55" s="119"/>
      <c r="D55" s="119"/>
      <c r="E55" s="119"/>
      <c r="F55" s="119"/>
      <c r="G55" s="119"/>
      <c r="H55" s="119"/>
      <c r="I55" s="119"/>
      <c r="J55" s="125"/>
      <c r="K55" s="126"/>
      <c r="L55" s="127"/>
      <c r="M55" s="53"/>
      <c r="N55" s="53"/>
      <c r="O55" s="203"/>
      <c r="P55" s="218"/>
      <c r="Q55" s="218"/>
      <c r="R55" s="205"/>
      <c r="S55" s="218"/>
      <c r="T55" s="218"/>
      <c r="U55" s="218"/>
      <c r="V55" s="218"/>
      <c r="W55" s="218"/>
      <c r="X55" s="219"/>
    </row>
    <row r="56" spans="2:29" ht="30" customHeight="1">
      <c r="B56" s="145" t="s">
        <v>54</v>
      </c>
      <c r="C56" s="147" t="s">
        <v>3</v>
      </c>
      <c r="D56" s="105" t="s">
        <v>4</v>
      </c>
      <c r="E56" s="105" t="s">
        <v>5</v>
      </c>
      <c r="F56" s="105" t="s">
        <v>6</v>
      </c>
      <c r="G56" s="105" t="s">
        <v>7</v>
      </c>
      <c r="H56" s="107" t="s">
        <v>31</v>
      </c>
      <c r="I56" s="108"/>
      <c r="J56" s="125"/>
      <c r="K56" s="126"/>
      <c r="L56" s="127"/>
      <c r="M56" s="53"/>
      <c r="N56" s="53"/>
      <c r="O56" s="199" t="s">
        <v>41</v>
      </c>
      <c r="P56" s="200"/>
      <c r="Q56" s="200"/>
      <c r="R56" s="200"/>
      <c r="S56" s="200"/>
      <c r="T56" s="200"/>
      <c r="U56" s="200"/>
      <c r="V56" s="200"/>
      <c r="W56" s="200"/>
      <c r="X56" s="201"/>
    </row>
    <row r="57" spans="2:29" ht="32" customHeight="1">
      <c r="B57" s="146"/>
      <c r="C57" s="148"/>
      <c r="D57" s="106"/>
      <c r="E57" s="106"/>
      <c r="F57" s="106"/>
      <c r="G57" s="106"/>
      <c r="H57" s="51" t="s">
        <v>30</v>
      </c>
      <c r="I57" s="11" t="s">
        <v>5</v>
      </c>
      <c r="J57" s="125"/>
      <c r="K57" s="126"/>
      <c r="L57" s="127"/>
      <c r="M57" s="53"/>
      <c r="N57" s="53"/>
      <c r="O57" s="91" t="s">
        <v>74</v>
      </c>
      <c r="P57" s="206"/>
      <c r="Q57" s="206"/>
      <c r="R57" s="94"/>
      <c r="S57" s="206"/>
      <c r="T57" s="206"/>
      <c r="U57" s="206"/>
      <c r="V57" s="206"/>
      <c r="W57" s="206"/>
      <c r="X57" s="207"/>
    </row>
    <row r="58" spans="2:29" ht="31" customHeight="1" thickBot="1">
      <c r="B58" s="61" t="s">
        <v>69</v>
      </c>
      <c r="C58" s="30">
        <v>3</v>
      </c>
      <c r="D58" s="30" t="s">
        <v>11</v>
      </c>
      <c r="E58" s="64">
        <v>2</v>
      </c>
      <c r="F58" s="31"/>
      <c r="G58" s="30"/>
      <c r="H58" s="74"/>
      <c r="I58" s="75" t="str">
        <f t="shared" ref="I58:I61" si="4">IF(H58="bestanden",E58,"")</f>
        <v/>
      </c>
      <c r="J58" s="125"/>
      <c r="K58" s="126"/>
      <c r="L58" s="127"/>
      <c r="M58" s="53"/>
      <c r="N58" s="53"/>
      <c r="O58" s="92" t="s">
        <v>73</v>
      </c>
      <c r="P58" s="220"/>
      <c r="Q58" s="220"/>
      <c r="R58" s="88"/>
      <c r="S58" s="220"/>
      <c r="T58" s="220"/>
      <c r="U58" s="220"/>
      <c r="V58" s="220"/>
      <c r="W58" s="220"/>
      <c r="X58" s="221"/>
      <c r="AC58" s="14" t="s">
        <v>76</v>
      </c>
    </row>
    <row r="59" spans="2:29" ht="18" customHeight="1" thickTop="1">
      <c r="B59" s="61"/>
      <c r="C59" s="30"/>
      <c r="D59" s="30"/>
      <c r="E59" s="64"/>
      <c r="F59" s="31"/>
      <c r="G59" s="30"/>
      <c r="H59" s="74"/>
      <c r="I59" s="75" t="str">
        <f t="shared" si="4"/>
        <v/>
      </c>
      <c r="J59" s="125"/>
      <c r="K59" s="126"/>
      <c r="L59" s="127"/>
      <c r="M59" s="53"/>
      <c r="N59" s="53"/>
    </row>
    <row r="60" spans="2:29" ht="18" customHeight="1">
      <c r="B60" s="61"/>
      <c r="C60" s="30"/>
      <c r="D60" s="30"/>
      <c r="E60" s="64"/>
      <c r="F60" s="31"/>
      <c r="G60" s="30"/>
      <c r="H60" s="74"/>
      <c r="I60" s="75" t="str">
        <f t="shared" si="4"/>
        <v/>
      </c>
      <c r="J60" s="125"/>
      <c r="K60" s="126"/>
      <c r="L60" s="127"/>
      <c r="M60" s="53"/>
      <c r="N60" s="53"/>
    </row>
    <row r="61" spans="2:29" ht="18" customHeight="1">
      <c r="B61" s="61"/>
      <c r="C61" s="30"/>
      <c r="D61" s="30"/>
      <c r="E61" s="64"/>
      <c r="F61" s="31"/>
      <c r="G61" s="30"/>
      <c r="H61" s="74"/>
      <c r="I61" s="75" t="str">
        <f t="shared" si="4"/>
        <v/>
      </c>
      <c r="J61" s="125"/>
      <c r="K61" s="126"/>
      <c r="L61" s="127"/>
      <c r="M61" s="53"/>
      <c r="N61" s="53"/>
    </row>
    <row r="62" spans="2:29" ht="19" customHeight="1" thickBot="1">
      <c r="B62" s="6" t="s">
        <v>29</v>
      </c>
      <c r="C62" s="140" t="s">
        <v>21</v>
      </c>
      <c r="D62" s="140"/>
      <c r="E62" s="4">
        <f>SUM(E58:E61)</f>
        <v>2</v>
      </c>
      <c r="F62" s="141"/>
      <c r="G62" s="141"/>
      <c r="H62" s="24" t="s">
        <v>44</v>
      </c>
      <c r="I62" s="13">
        <f>SUM(I58:I61)</f>
        <v>0</v>
      </c>
      <c r="J62" s="125"/>
      <c r="K62" s="126"/>
      <c r="L62" s="127"/>
      <c r="M62" s="53"/>
      <c r="N62" s="53"/>
    </row>
    <row r="63" spans="2:29" ht="26" customHeight="1">
      <c r="B63" s="142" t="s">
        <v>25</v>
      </c>
      <c r="C63" s="143"/>
      <c r="D63" s="143"/>
      <c r="E63" s="143"/>
      <c r="F63" s="143"/>
      <c r="G63" s="143"/>
      <c r="H63" s="143"/>
      <c r="I63" s="144"/>
      <c r="J63" s="125"/>
      <c r="K63" s="126"/>
      <c r="L63" s="127"/>
      <c r="M63" s="53"/>
      <c r="N63" s="53"/>
    </row>
    <row r="64" spans="2:29">
      <c r="B64" s="117" t="s">
        <v>57</v>
      </c>
      <c r="C64" s="113" t="s">
        <v>3</v>
      </c>
      <c r="D64" s="114" t="s">
        <v>4</v>
      </c>
      <c r="E64" s="114" t="s">
        <v>5</v>
      </c>
      <c r="F64" s="114" t="s">
        <v>6</v>
      </c>
      <c r="G64" s="114" t="s">
        <v>7</v>
      </c>
      <c r="H64" s="114" t="s">
        <v>31</v>
      </c>
      <c r="I64" s="136"/>
      <c r="J64" s="125"/>
      <c r="K64" s="126"/>
      <c r="L64" s="127"/>
      <c r="M64" s="53"/>
      <c r="N64" s="53"/>
    </row>
    <row r="65" spans="2:14" ht="26" customHeight="1">
      <c r="B65" s="117"/>
      <c r="C65" s="113"/>
      <c r="D65" s="114"/>
      <c r="E65" s="114"/>
      <c r="F65" s="114"/>
      <c r="G65" s="114"/>
      <c r="H65" s="51" t="s">
        <v>30</v>
      </c>
      <c r="I65" s="8" t="s">
        <v>5</v>
      </c>
      <c r="J65" s="125"/>
      <c r="K65" s="126"/>
      <c r="L65" s="127"/>
      <c r="M65" s="53"/>
      <c r="N65" s="53"/>
    </row>
    <row r="66" spans="2:14" ht="67" customHeight="1" thickBot="1">
      <c r="B66" s="3" t="s">
        <v>25</v>
      </c>
      <c r="C66" s="33"/>
      <c r="D66" s="33" t="s">
        <v>11</v>
      </c>
      <c r="E66" s="76">
        <v>15</v>
      </c>
      <c r="F66" s="49"/>
      <c r="G66" s="33"/>
      <c r="H66" s="89"/>
      <c r="I66" s="77" t="str">
        <f t="shared" ref="I66" si="5">IF(H66="bestanden",E66,"")</f>
        <v/>
      </c>
      <c r="J66" s="128"/>
      <c r="K66" s="129"/>
      <c r="L66" s="130"/>
      <c r="M66" s="53"/>
      <c r="N66" s="53"/>
    </row>
    <row r="67" spans="2:14">
      <c r="M67" s="53"/>
      <c r="N67" s="53"/>
    </row>
    <row r="68" spans="2:14" ht="17" customHeight="1"/>
    <row r="69" spans="2:14" ht="31" customHeight="1"/>
    <row r="70" spans="2:14" ht="24" customHeight="1"/>
    <row r="71" spans="2:14" ht="45" customHeight="1"/>
    <row r="72" spans="2:14" ht="45" customHeight="1"/>
    <row r="73" spans="2:14" ht="45" customHeight="1"/>
    <row r="75" spans="2:14" ht="40" customHeight="1"/>
    <row r="76" spans="2:14" ht="40" customHeight="1"/>
    <row r="77" spans="2:14" ht="40" customHeight="1"/>
    <row r="78" spans="2:14" ht="40" customHeight="1"/>
    <row r="79" spans="2:14" ht="40" customHeight="1"/>
    <row r="80" spans="2:14" ht="40" customHeight="1"/>
    <row r="81" ht="16" customHeight="1"/>
  </sheetData>
  <mergeCells count="180">
    <mergeCell ref="W54:X55"/>
    <mergeCell ref="O54:O55"/>
    <mergeCell ref="P54:Q55"/>
    <mergeCell ref="R54:R55"/>
    <mergeCell ref="S50:T50"/>
    <mergeCell ref="U50:V50"/>
    <mergeCell ref="W50:X50"/>
    <mergeCell ref="P51:Q51"/>
    <mergeCell ref="S51:T51"/>
    <mergeCell ref="U51:V51"/>
    <mergeCell ref="W51:X51"/>
    <mergeCell ref="O52:X52"/>
    <mergeCell ref="S35:T35"/>
    <mergeCell ref="W29:X29"/>
    <mergeCell ref="P57:Q57"/>
    <mergeCell ref="S57:T57"/>
    <mergeCell ref="U57:V57"/>
    <mergeCell ref="W57:X57"/>
    <mergeCell ref="U35:V35"/>
    <mergeCell ref="W35:X35"/>
    <mergeCell ref="O36:X36"/>
    <mergeCell ref="P39:Q39"/>
    <mergeCell ref="S39:T39"/>
    <mergeCell ref="U39:V39"/>
    <mergeCell ref="W39:X39"/>
    <mergeCell ref="O40:X40"/>
    <mergeCell ref="P42:Q42"/>
    <mergeCell ref="S42:T42"/>
    <mergeCell ref="U42:V42"/>
    <mergeCell ref="W42:X42"/>
    <mergeCell ref="W47:X47"/>
    <mergeCell ref="O49:X49"/>
    <mergeCell ref="P50:Q50"/>
    <mergeCell ref="O56:X56"/>
    <mergeCell ref="S54:T55"/>
    <mergeCell ref="U54:V55"/>
    <mergeCell ref="P34:Q34"/>
    <mergeCell ref="P58:Q58"/>
    <mergeCell ref="S58:T58"/>
    <mergeCell ref="U58:V58"/>
    <mergeCell ref="W58:X58"/>
    <mergeCell ref="O20:Q20"/>
    <mergeCell ref="R20:U20"/>
    <mergeCell ref="V20:W20"/>
    <mergeCell ref="P53:Q53"/>
    <mergeCell ref="S53:T53"/>
    <mergeCell ref="U53:V53"/>
    <mergeCell ref="W53:X53"/>
    <mergeCell ref="O43:X43"/>
    <mergeCell ref="P45:Q45"/>
    <mergeCell ref="S45:T45"/>
    <mergeCell ref="U45:V45"/>
    <mergeCell ref="W45:X45"/>
    <mergeCell ref="O46:X46"/>
    <mergeCell ref="P48:Q48"/>
    <mergeCell ref="S48:T48"/>
    <mergeCell ref="U48:V48"/>
    <mergeCell ref="W48:X48"/>
    <mergeCell ref="O33:X33"/>
    <mergeCell ref="P35:Q35"/>
    <mergeCell ref="P41:Q41"/>
    <mergeCell ref="S41:T41"/>
    <mergeCell ref="U41:V41"/>
    <mergeCell ref="W41:X41"/>
    <mergeCell ref="P44:Q44"/>
    <mergeCell ref="S44:T44"/>
    <mergeCell ref="U44:V44"/>
    <mergeCell ref="W44:X44"/>
    <mergeCell ref="P37:Q38"/>
    <mergeCell ref="S37:T38"/>
    <mergeCell ref="U37:V38"/>
    <mergeCell ref="R37:R38"/>
    <mergeCell ref="W37:X38"/>
    <mergeCell ref="O12:P12"/>
    <mergeCell ref="O18:P18"/>
    <mergeCell ref="P47:Q47"/>
    <mergeCell ref="S47:T47"/>
    <mergeCell ref="U47:V47"/>
    <mergeCell ref="O13:P13"/>
    <mergeCell ref="O14:P14"/>
    <mergeCell ref="O15:P15"/>
    <mergeCell ref="O16:P16"/>
    <mergeCell ref="T12:U12"/>
    <mergeCell ref="T13:U13"/>
    <mergeCell ref="T14:U14"/>
    <mergeCell ref="T15:U15"/>
    <mergeCell ref="T16:U16"/>
    <mergeCell ref="S34:T34"/>
    <mergeCell ref="U34:V34"/>
    <mergeCell ref="O28:P28"/>
    <mergeCell ref="U28:V28"/>
    <mergeCell ref="O21:P21"/>
    <mergeCell ref="T21:U21"/>
    <mergeCell ref="O31:X32"/>
    <mergeCell ref="O29:V29"/>
    <mergeCell ref="O37:O38"/>
    <mergeCell ref="W34:X34"/>
    <mergeCell ref="V9:W9"/>
    <mergeCell ref="R9:U9"/>
    <mergeCell ref="O2:X8"/>
    <mergeCell ref="O10:P11"/>
    <mergeCell ref="Q10:Q11"/>
    <mergeCell ref="R10:R11"/>
    <mergeCell ref="S10:S11"/>
    <mergeCell ref="T10:U11"/>
    <mergeCell ref="V10:V11"/>
    <mergeCell ref="W10:W11"/>
    <mergeCell ref="B32:B33"/>
    <mergeCell ref="C32:C33"/>
    <mergeCell ref="D32:D33"/>
    <mergeCell ref="E32:E33"/>
    <mergeCell ref="F32:F33"/>
    <mergeCell ref="G32:G33"/>
    <mergeCell ref="B29:I29"/>
    <mergeCell ref="B4:I4"/>
    <mergeCell ref="B5:B6"/>
    <mergeCell ref="C5:C6"/>
    <mergeCell ref="D5:D6"/>
    <mergeCell ref="E5:E6"/>
    <mergeCell ref="F5:F6"/>
    <mergeCell ref="G5:G6"/>
    <mergeCell ref="H5:I5"/>
    <mergeCell ref="E13:E14"/>
    <mergeCell ref="B10:I10"/>
    <mergeCell ref="B11:B12"/>
    <mergeCell ref="C11:C12"/>
    <mergeCell ref="D11:D12"/>
    <mergeCell ref="E11:E12"/>
    <mergeCell ref="F11:F12"/>
    <mergeCell ref="G11:G12"/>
    <mergeCell ref="H11:I11"/>
    <mergeCell ref="B13:B14"/>
    <mergeCell ref="H3:I3"/>
    <mergeCell ref="B2:L2"/>
    <mergeCell ref="H64:I64"/>
    <mergeCell ref="C3:D3"/>
    <mergeCell ref="E3:G3"/>
    <mergeCell ref="H56:I56"/>
    <mergeCell ref="C62:D62"/>
    <mergeCell ref="F62:G62"/>
    <mergeCell ref="B63:I63"/>
    <mergeCell ref="B64:B65"/>
    <mergeCell ref="C64:C65"/>
    <mergeCell ref="D64:D65"/>
    <mergeCell ref="E64:E65"/>
    <mergeCell ref="B56:B57"/>
    <mergeCell ref="C56:C57"/>
    <mergeCell ref="D56:D57"/>
    <mergeCell ref="C43:D43"/>
    <mergeCell ref="F64:F65"/>
    <mergeCell ref="G64:G65"/>
    <mergeCell ref="H45:I45"/>
    <mergeCell ref="C54:D54"/>
    <mergeCell ref="F54:G54"/>
    <mergeCell ref="B55:I55"/>
    <mergeCell ref="B31:I31"/>
    <mergeCell ref="O1:X1"/>
    <mergeCell ref="O9:Q9"/>
    <mergeCell ref="U18:V18"/>
    <mergeCell ref="O17:P17"/>
    <mergeCell ref="T17:U17"/>
    <mergeCell ref="E56:E57"/>
    <mergeCell ref="F56:F57"/>
    <mergeCell ref="G56:G57"/>
    <mergeCell ref="H32:I32"/>
    <mergeCell ref="F43:G43"/>
    <mergeCell ref="B44:I44"/>
    <mergeCell ref="C45:C46"/>
    <mergeCell ref="D45:D46"/>
    <mergeCell ref="E45:E46"/>
    <mergeCell ref="F45:F46"/>
    <mergeCell ref="G45:G46"/>
    <mergeCell ref="C28:D28"/>
    <mergeCell ref="F28:G28"/>
    <mergeCell ref="B45:B46"/>
    <mergeCell ref="B30:I30"/>
    <mergeCell ref="K1:L1"/>
    <mergeCell ref="B1:J1"/>
    <mergeCell ref="K29:L29"/>
    <mergeCell ref="J30:L66"/>
  </mergeCells>
  <dataValidations disablePrompts="1" count="3">
    <dataValidation type="list" allowBlank="1" showInputMessage="1" showErrorMessage="1" sqref="B13:B14" xr:uid="{D5D9802D-BF57-B541-B2A3-1EB33B3D5850}">
      <formula1>$J$13:$J$14</formula1>
    </dataValidation>
    <dataValidation type="list" allowBlank="1" showInputMessage="1" showErrorMessage="1" sqref="H13:H27 H58:H61 H7:H9 H34:H42 H47:H53 H66" xr:uid="{CA7E0D5E-1BEB-954D-AF5E-4CBB4A3363DE}">
      <formula1>$J$3:$J$4</formula1>
    </dataValidation>
    <dataValidation type="list" allowBlank="1" showInputMessage="1" showErrorMessage="1" sqref="B9" xr:uid="{8FB1D3FE-0B7E-E748-B9E2-1759052EFEBC}">
      <formula1>$J$9:$J$10</formula1>
    </dataValidation>
  </dataValidations>
  <hyperlinks>
    <hyperlink ref="B29" r:id="rId1" display="INFORMATIK (SPO 2015)" xr:uid="{A26A9DD9-C4A9-1F43-9089-F64D05298B81}"/>
    <hyperlink ref="B31:I31" r:id="rId2" location="block1933" display="Stammmodul - ein list finden Sie in Modulhandbuch " xr:uid="{7BD553FE-BAC9-7C4C-9BC7-903BDC5A90FF}"/>
    <hyperlink ref="O1" r:id="rId3" display="INFORMATIK (SPO 2015)" xr:uid="{98F7F909-DB1C-7D4D-BFF4-8DE4E1E27EBD}"/>
    <hyperlink ref="B1:J1" r:id="rId4" location="block1933" display="INFORMATIK (SPO 2015)" xr:uid="{1B21702B-CFC7-9B4A-A1D2-FDD1BD370D9B}"/>
    <hyperlink ref="H12" r:id="rId5" xr:uid="{080B808F-3D33-D343-A3C1-0C079574127D}"/>
    <hyperlink ref="H6" r:id="rId6" xr:uid="{4BD71CE6-4533-FF44-955F-F206557C99AC}"/>
    <hyperlink ref="H33" r:id="rId7" xr:uid="{9FADB985-F58E-D64F-B5BB-B085D2952227}"/>
    <hyperlink ref="H46" r:id="rId8" xr:uid="{EF97D396-4AC6-1343-9230-2B4187C447E7}"/>
    <hyperlink ref="H57" r:id="rId9" xr:uid="{A5B37A28-4E1D-0F4A-B7E0-72F29E563376}"/>
    <hyperlink ref="H65" r:id="rId10" xr:uid="{CBAFB296-F836-D444-BBBA-6F661905CEB8}"/>
    <hyperlink ref="O29" r:id="rId11" display="INFORMATIK (SPO 2015)" xr:uid="{CB57E52E-D5B2-B444-82E9-A6C8CCDE8CCE}"/>
  </hyperlinks>
  <pageMargins left="0.25" right="0.25" top="0.4" bottom="0.4" header="0.3" footer="0.3"/>
  <pageSetup paperSize="9" scale="80" orientation="portrait" horizontalDpi="0" verticalDpi="0"/>
  <headerFooter>
    <oddFooter>Seite &amp;P</oddFooter>
  </headerFooter>
  <rowBreaks count="2" manualBreakCount="2">
    <brk id="28" max="16383" man="1"/>
    <brk id="67" max="16383" man="1"/>
  </rowBreaks>
  <colBreaks count="1" manualBreakCount="1">
    <brk id="1" max="1048575" man="1"/>
  </colBreaks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SPO2015Studienplanung pdf</vt:lpstr>
      <vt:lpstr>'SPO2015Studienplanung pdf'!Druckbereich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Christine Glaubitz (Informatik)</cp:lastModifiedBy>
  <cp:lastPrinted>2020-03-04T10:43:03Z</cp:lastPrinted>
  <dcterms:created xsi:type="dcterms:W3CDTF">2019-03-08T15:08:33Z</dcterms:created>
  <dcterms:modified xsi:type="dcterms:W3CDTF">2020-06-25T15:18:04Z</dcterms:modified>
</cp:coreProperties>
</file>