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Volumes/Dokumente/Service-Zentrum/eezigoIN/Studienplan/Info Lamt/"/>
    </mc:Choice>
  </mc:AlternateContent>
  <xr:revisionPtr revIDLastSave="0" documentId="13_ncr:1_{4B301177-99C9-464C-AE7D-045A0DD4840F}" xr6:coauthVersionLast="36" xr6:coauthVersionMax="47" xr10:uidLastSave="{00000000-0000-0000-0000-000000000000}"/>
  <bookViews>
    <workbookView xWindow="2440" yWindow="4460" windowWidth="37700" windowHeight="17040" xr2:uid="{00000000-000D-0000-FFFF-FFFF00000000}"/>
  </bookViews>
  <sheets>
    <sheet name="SPO2016INFOLamt_Studienplan" sheetId="6" r:id="rId1"/>
    <sheet name="SPO2016IN-MALamt_Studienplanung" sheetId="2" r:id="rId2"/>
  </sheets>
  <definedNames>
    <definedName name="_xlnm.Print_Area" localSheetId="1">'SPO2016IN-MALamt_Studienplanung'!$B$1:$L$71</definedName>
    <definedName name="_xlnm.Print_Area" localSheetId="0">SPO2016INFOLamt_Studienplan!$B$1:$L$101,SPO2016INFOLamt_Studienplan!$N$1:$Z$63</definedName>
  </definedNames>
  <calcPr calcId="181029"/>
</workbook>
</file>

<file path=xl/calcChain.xml><?xml version="1.0" encoding="utf-8"?>
<calcChain xmlns="http://schemas.openxmlformats.org/spreadsheetml/2006/main">
  <c r="I87" i="6" l="1"/>
  <c r="C9" i="6" s="1"/>
  <c r="E82" i="6"/>
  <c r="I81" i="6"/>
  <c r="I80" i="6"/>
  <c r="I79" i="6"/>
  <c r="E75" i="6"/>
  <c r="I74" i="6"/>
  <c r="I73" i="6"/>
  <c r="I72" i="6"/>
  <c r="I71" i="6"/>
  <c r="I70" i="6"/>
  <c r="I69" i="6"/>
  <c r="I68" i="6"/>
  <c r="E63" i="6"/>
  <c r="I62" i="6"/>
  <c r="I61" i="6"/>
  <c r="I60" i="6"/>
  <c r="I59" i="6"/>
  <c r="I58" i="6"/>
  <c r="I57" i="6"/>
  <c r="I56" i="6"/>
  <c r="I55" i="6"/>
  <c r="I54" i="6"/>
  <c r="I53" i="6"/>
  <c r="I52" i="6"/>
  <c r="I51" i="6"/>
  <c r="I50" i="6"/>
  <c r="I49" i="6"/>
  <c r="I48" i="6"/>
  <c r="E41" i="6"/>
  <c r="I40" i="6"/>
  <c r="I39" i="6"/>
  <c r="I38" i="6"/>
  <c r="A32" i="6"/>
  <c r="E31" i="6"/>
  <c r="I30" i="6"/>
  <c r="I29" i="6"/>
  <c r="I28" i="6"/>
  <c r="I27" i="6"/>
  <c r="I26" i="6"/>
  <c r="I25" i="6"/>
  <c r="I24" i="6"/>
  <c r="I23" i="6"/>
  <c r="I22" i="6"/>
  <c r="I21" i="6"/>
  <c r="Y23" i="6"/>
  <c r="R23" i="6"/>
  <c r="I20" i="6"/>
  <c r="I19" i="6"/>
  <c r="I18" i="6"/>
  <c r="I14" i="6"/>
  <c r="I13" i="6"/>
  <c r="I56" i="2"/>
  <c r="I49" i="2"/>
  <c r="I46" i="2"/>
  <c r="I30" i="2"/>
  <c r="I29" i="2"/>
  <c r="I22" i="2"/>
  <c r="I20" i="2"/>
  <c r="I19" i="2"/>
  <c r="I27" i="2"/>
  <c r="I47" i="2"/>
  <c r="I48" i="2"/>
  <c r="I50" i="2"/>
  <c r="I51" i="2"/>
  <c r="I52" i="2"/>
  <c r="I53" i="2"/>
  <c r="I55" i="2"/>
  <c r="I54" i="2"/>
  <c r="I63" i="6" l="1"/>
  <c r="I57" i="2"/>
  <c r="I41" i="6"/>
  <c r="I75" i="6"/>
  <c r="I82" i="6"/>
  <c r="C8" i="6" s="1"/>
  <c r="I31" i="6"/>
  <c r="I69" i="2"/>
  <c r="C9" i="2" s="1"/>
  <c r="E64" i="2"/>
  <c r="I63" i="2"/>
  <c r="C8" i="2" s="1"/>
  <c r="I62" i="2"/>
  <c r="I61" i="2"/>
  <c r="E57" i="2"/>
  <c r="E40" i="2"/>
  <c r="I39" i="2"/>
  <c r="I38" i="2"/>
  <c r="I37" i="2"/>
  <c r="A33" i="2"/>
  <c r="E31" i="2"/>
  <c r="I28" i="2"/>
  <c r="I26" i="2"/>
  <c r="I25" i="2"/>
  <c r="I24" i="2"/>
  <c r="I23" i="2"/>
  <c r="I21" i="2"/>
  <c r="I18" i="2"/>
  <c r="Y22" i="2"/>
  <c r="R22" i="2"/>
  <c r="I14" i="2"/>
  <c r="I13" i="2"/>
  <c r="C6" i="6" l="1"/>
  <c r="C7" i="6"/>
  <c r="I31" i="2"/>
  <c r="C7" i="2"/>
  <c r="I64" i="2"/>
  <c r="I40" i="2"/>
  <c r="C4" i="6" l="1"/>
  <c r="C6" i="2"/>
  <c r="C4" i="2" l="1"/>
</calcChain>
</file>

<file path=xl/sharedStrings.xml><?xml version="1.0" encoding="utf-8"?>
<sst xmlns="http://schemas.openxmlformats.org/spreadsheetml/2006/main" count="388" uniqueCount="109">
  <si>
    <t>Bisher erreichte LP/ECTS</t>
  </si>
  <si>
    <t>Summe LP/ECTS</t>
  </si>
  <si>
    <t>bestanden</t>
  </si>
  <si>
    <t>Bestanden ?</t>
  </si>
  <si>
    <t>Lehrveranstaltungen /
Prüfung</t>
  </si>
  <si>
    <t>LP</t>
  </si>
  <si>
    <t>Prüfung-anmeldung</t>
  </si>
  <si>
    <t>*A?</t>
  </si>
  <si>
    <t>Prüfungs
termin</t>
  </si>
  <si>
    <t>Leistungen</t>
  </si>
  <si>
    <t>Pflichtmodule - Orientierungsprüfung</t>
  </si>
  <si>
    <t>nicht bestanden</t>
  </si>
  <si>
    <t>Lehrveranstaltungen</t>
  </si>
  <si>
    <t>FS</t>
  </si>
  <si>
    <t>Turnus</t>
  </si>
  <si>
    <t xml:space="preserve">Bestanden </t>
  </si>
  <si>
    <t>Grundbegriffe der Informatik
(inkl. Übungsschein)</t>
  </si>
  <si>
    <t>WS</t>
  </si>
  <si>
    <t xml:space="preserve">Weitere Pflichtmodule </t>
  </si>
  <si>
    <t>Lineare Algebra 1 für die Fachrichtung Informatik (inkl. Übungsschein)</t>
  </si>
  <si>
    <t>LP / ECTS SUMME</t>
  </si>
  <si>
    <t>Algorithmen I</t>
  </si>
  <si>
    <t>SS</t>
  </si>
  <si>
    <t>Softwaretechnik I (inkl. Übungsschein)</t>
  </si>
  <si>
    <t>Ich habe mich bis jetzt noch nicht für Höhere Mathematik 2 oder Analysis 2 entschieden.</t>
  </si>
  <si>
    <t>Fachdidaktik I</t>
  </si>
  <si>
    <t>Theoretische Grundlagen der Informatik</t>
  </si>
  <si>
    <t>Fachdidaktik II</t>
  </si>
  <si>
    <t>Teamprojekt</t>
  </si>
  <si>
    <t>Proseminar</t>
  </si>
  <si>
    <t>Digitaltechnik und Entwurfsverfahren</t>
  </si>
  <si>
    <t>Einführung in Rechnernetze</t>
  </si>
  <si>
    <t>Datenbanksysteme</t>
  </si>
  <si>
    <t>Betriebssysteme (inkl. Scheinklausur)</t>
  </si>
  <si>
    <t>Ausgewählte Themen für das Informatik-Lehramt</t>
  </si>
  <si>
    <t>Funktionale Programmierung</t>
  </si>
  <si>
    <t xml:space="preserve">Orientierungsprüfung &amp; Pflichtmodule </t>
  </si>
  <si>
    <t>LP/ ECTS</t>
  </si>
  <si>
    <t xml:space="preserve">Überblickplan zum Studium </t>
  </si>
  <si>
    <t>1. Semester</t>
  </si>
  <si>
    <t>Wahlmodule  - 10 LP</t>
  </si>
  <si>
    <t>Lehrveran-
staltungen</t>
  </si>
  <si>
    <t>Prüfung</t>
  </si>
  <si>
    <t>2. Semester</t>
  </si>
  <si>
    <t>3. Semester</t>
  </si>
  <si>
    <t>Wahlbereich  Informatik</t>
  </si>
  <si>
    <t>LP/ECTS</t>
  </si>
  <si>
    <t>4. Semester</t>
  </si>
  <si>
    <t xml:space="preserve">2 Fachrichtung - Pflichtmodule </t>
  </si>
  <si>
    <t>5. Semester</t>
  </si>
  <si>
    <t>6. Semester</t>
  </si>
  <si>
    <t>7. Semester</t>
  </si>
  <si>
    <t>8. Semester</t>
  </si>
  <si>
    <t xml:space="preserve">  Bildungswissenschaftliches Begleitstudium- 12 LP</t>
  </si>
  <si>
    <t>Pädagogische Grundlagen</t>
  </si>
  <si>
    <t>WS/SS</t>
  </si>
  <si>
    <t>Ethisch-Philosophische Grundlagen 1</t>
  </si>
  <si>
    <t>Orientierungspraktikum</t>
  </si>
  <si>
    <t>::::</t>
  </si>
  <si>
    <t xml:space="preserve"> Bachelorarbeit</t>
  </si>
  <si>
    <t>Modul</t>
  </si>
  <si>
    <t>Stand August 2021</t>
  </si>
  <si>
    <r>
      <t xml:space="preserve">Semester </t>
    </r>
    <r>
      <rPr>
        <sz val="12"/>
        <color indexed="12"/>
        <rFont val="Arial"/>
        <family val="2"/>
      </rPr>
      <t>(Turnus)</t>
    </r>
  </si>
  <si>
    <r>
      <t xml:space="preserve">Ich habe für </t>
    </r>
    <r>
      <rPr>
        <b/>
        <sz val="12"/>
        <color indexed="15"/>
        <rFont val="Arial"/>
        <family val="2"/>
      </rPr>
      <t>Höhere Mathematik 2 (inkl. Übungsschein oder HM 1)</t>
    </r>
    <r>
      <rPr>
        <sz val="12"/>
        <color indexed="15"/>
        <rFont val="Arial"/>
        <family val="2"/>
      </rPr>
      <t xml:space="preserve"> entschieden</t>
    </r>
  </si>
  <si>
    <r>
      <t xml:space="preserve">* Stammmodul - eine Liste finden Sie im </t>
    </r>
    <r>
      <rPr>
        <u/>
        <sz val="12"/>
        <color indexed="14"/>
        <rFont val="Arial"/>
        <family val="2"/>
      </rPr>
      <t xml:space="preserve">Modulhandbuch </t>
    </r>
  </si>
  <si>
    <r>
      <t xml:space="preserve">Die Bachelorarbeit mit 12 LP kann in einem der beiden Fächer durchgeführt werden. 
* </t>
    </r>
    <r>
      <rPr>
        <i/>
        <sz val="12"/>
        <color rgb="FFFFFFFF"/>
        <rFont val="Arial"/>
        <family val="2"/>
      </rPr>
      <t>Wird die Bachelorarbeit im Fach Informatik absolviert, werden weitere</t>
    </r>
    <r>
      <rPr>
        <b/>
        <i/>
        <sz val="12"/>
        <color rgb="FFFFFFFF"/>
        <rFont val="Arial"/>
        <family val="2"/>
      </rPr>
      <t xml:space="preserve"> 3 LP</t>
    </r>
    <r>
      <rPr>
        <i/>
        <sz val="12"/>
        <color rgb="FFFFFFFF"/>
        <rFont val="Arial"/>
        <family val="2"/>
      </rPr>
      <t xml:space="preserve"> im Wahlbereich als Seminar anerkannt</t>
    </r>
    <r>
      <rPr>
        <sz val="12"/>
        <color indexed="12"/>
        <rFont val="Arial"/>
        <family val="2"/>
      </rPr>
      <t>.</t>
    </r>
  </si>
  <si>
    <t>Programmieren (inkl. Übungsschein)</t>
  </si>
  <si>
    <t>Bildungswissenschaftliches-Begleitstudium</t>
  </si>
  <si>
    <t>Gesamte Bisher erreichte LP/ECTS</t>
  </si>
  <si>
    <r>
      <rPr>
        <sz val="12"/>
        <color indexed="8"/>
        <rFont val="Arial"/>
        <family val="2"/>
      </rPr>
      <t xml:space="preserve">1 Fachrichtung: </t>
    </r>
    <r>
      <rPr>
        <b/>
        <i/>
        <u/>
        <sz val="12"/>
        <color rgb="FF000000"/>
        <rFont val="Arial"/>
        <family val="2"/>
      </rPr>
      <t>Informatik</t>
    </r>
  </si>
  <si>
    <r>
      <t>2 Fachrichtung:</t>
    </r>
    <r>
      <rPr>
        <sz val="12"/>
        <color theme="1"/>
        <rFont val="Arial"/>
        <family val="2"/>
      </rPr>
      <t xml:space="preserve"> </t>
    </r>
    <r>
      <rPr>
        <u/>
        <sz val="12"/>
        <color theme="1"/>
        <rFont val="Arial"/>
        <family val="2"/>
      </rPr>
      <t>(</t>
    </r>
    <r>
      <rPr>
        <b/>
        <i/>
        <u/>
        <sz val="12"/>
        <color theme="1"/>
        <rFont val="Arial"/>
        <family val="2"/>
      </rPr>
      <t>Bitte ausfüllen</t>
    </r>
    <r>
      <rPr>
        <u/>
        <sz val="12"/>
        <color rgb="FF000000"/>
        <rFont val="Arial"/>
        <family val="2"/>
      </rPr>
      <t>)</t>
    </r>
  </si>
  <si>
    <t>Die Bildungswissenschaften im Umfang von 8 LP werden von der KIT-Fakultät für Geistes- und Sozialwissenschaften angeboten.
-Das Orientierungspraktikum (3 Wochen) mit 4 LP wird vom HoC (House of Competence) – Zentrum für Lehrerbildung (ZLB) organisiert.</t>
  </si>
  <si>
    <t>Bachelor Lehramt Informatik (SPO 2016)</t>
  </si>
  <si>
    <t>78</t>
  </si>
  <si>
    <t>Bachelorarbeit</t>
  </si>
  <si>
    <t>In dieser Tabelle können alle Prüfungen für den Studiengang eingetragen werden, um den Überblick über das Studium zu behalten.</t>
  </si>
  <si>
    <t>In dieser Tabelle können alle Lehrveranstaltungen für ein Semester eingetragen werden, um den Überblick über ein Semester zu behalten.</t>
  </si>
  <si>
    <t>In diesem Bereich müssen die Module der 2. Fachrichtung selbst eingetragen werden</t>
  </si>
  <si>
    <t>Lineare Algebra I (inkl. Übungsschein)</t>
  </si>
  <si>
    <t>Analysis I (inkl. Übungsschein)</t>
  </si>
  <si>
    <t>Lineare Algebra II (inkl. Übungsschein)</t>
  </si>
  <si>
    <t>Analysis II (inkl. Übungsschein)</t>
  </si>
  <si>
    <t>Einführung in die Stochastik für das Lehramt</t>
  </si>
  <si>
    <t>Proseminar Informatik</t>
  </si>
  <si>
    <t>Für die Module Stochastik, Numerik, Geometrie und Analysis gibt es kein empfohlenes FS, der Zeitpunkt ist frei wählbar.</t>
  </si>
  <si>
    <r>
      <t xml:space="preserve">2 Fachrichtung: </t>
    </r>
    <r>
      <rPr>
        <b/>
        <i/>
        <u/>
        <sz val="12"/>
        <rFont val="Arial"/>
        <family val="2"/>
      </rPr>
      <t>Mathematik</t>
    </r>
  </si>
  <si>
    <r>
      <t>Das Lehramtsstudium werden</t>
    </r>
    <r>
      <rPr>
        <b/>
        <sz val="12"/>
        <color rgb="FF000000"/>
        <rFont val="Arial"/>
        <family val="2"/>
      </rPr>
      <t xml:space="preserve"> insgesamt </t>
    </r>
    <r>
      <rPr>
        <b/>
        <u/>
        <sz val="12"/>
        <color rgb="FF000000"/>
        <rFont val="Arial"/>
        <family val="2"/>
      </rPr>
      <t>180</t>
    </r>
    <r>
      <rPr>
        <u/>
        <sz val="12"/>
        <color indexed="8"/>
        <rFont val="Arial"/>
        <family val="2"/>
      </rPr>
      <t xml:space="preserve"> Leistungspunkte (LP) für den erfolgreichen Abschluss erbracht.</t>
    </r>
    <r>
      <rPr>
        <sz val="12"/>
        <color indexed="8"/>
        <rFont val="Arial"/>
        <family val="2"/>
      </rPr>
      <t xml:space="preserve"> 
     - Das Studium beinhaltet zwei wissenschaftliche Fächer mit jeweils </t>
    </r>
    <r>
      <rPr>
        <b/>
        <u/>
        <sz val="12"/>
        <color rgb="FF000000"/>
        <rFont val="Arial"/>
        <family val="2"/>
      </rPr>
      <t>70 LP</t>
    </r>
    <r>
      <rPr>
        <sz val="12"/>
        <color indexed="8"/>
        <rFont val="Arial"/>
        <family val="2"/>
      </rPr>
      <t xml:space="preserve">.
     - Für jedes Fach sind Fachdidaktikmodule im Umfang von jeweils zusätzlichen 8 LP vorgesehen. 
     - Die Bildungswissenschaften im Umfang von 8 LP werden von der KIT-Fakultät für Geistes- und Sozialwissenschaften   
        angeboten. 
     - Das Orientierungspraktikum mit 4 LP, welches vom HoC - ZLB organisiert wird.
     - Die Bachelorarbeit im Umfang von 12 LP kann in einem der gewählten Fächer erbracht werden.
</t>
    </r>
    <r>
      <rPr>
        <sz val="12"/>
        <rFont val="Arial"/>
        <family val="2"/>
      </rPr>
      <t>Wenn die Bachelorarbeit in Informatik erbracht wird, hat sie einen Umfang von 15 ECTS, wobei 3 ECTS als Seminar im Wahlbereich eingerechnet werden.</t>
    </r>
  </si>
  <si>
    <r>
      <t>Bitte vergleichen Sie dieses Dokument immer mit dem neuesten Stand des Modulhandbuchs und C</t>
    </r>
    <r>
      <rPr>
        <sz val="12"/>
        <color rgb="FFFF9300"/>
        <rFont val="Arial"/>
        <family val="2"/>
      </rPr>
      <t xml:space="preserve">ampus </t>
    </r>
    <r>
      <rPr>
        <b/>
        <sz val="12"/>
        <color rgb="FFFF9300"/>
        <rFont val="Arial"/>
        <family val="2"/>
      </rPr>
      <t>M</t>
    </r>
    <r>
      <rPr>
        <sz val="12"/>
        <color rgb="FFFF9300"/>
        <rFont val="Arial"/>
        <family val="2"/>
      </rPr>
      <t>anagement für</t>
    </r>
    <r>
      <rPr>
        <b/>
        <sz val="12"/>
        <color rgb="FFFF9300"/>
        <rFont val="Arial"/>
        <family val="2"/>
      </rPr>
      <t xml:space="preserve"> S</t>
    </r>
    <r>
      <rPr>
        <sz val="12"/>
        <color rgb="FFFF9300"/>
        <rFont val="Arial"/>
        <family val="2"/>
      </rPr>
      <t>tudierende (</t>
    </r>
    <r>
      <rPr>
        <b/>
        <sz val="12"/>
        <color rgb="FFFF9300"/>
        <rFont val="Arial"/>
        <family val="2"/>
      </rPr>
      <t>CAS</t>
    </r>
    <r>
      <rPr>
        <sz val="12"/>
        <color rgb="FFFF9300"/>
        <rFont val="Arial"/>
        <family val="2"/>
      </rPr>
      <t>). Im Falle einer Ungleichheit gelten immer die Informationen im Modulhandbuch und CAS.  Stellen Sie sicher, dass dieses Dokument vier Seiten hat.</t>
    </r>
  </si>
  <si>
    <t xml:space="preserve">
Es ist für Sie hilfreich, wenn Sie Ihr Bachelor-Studium planen und diese Planung regelmäßig aktualisieren und anpassen. Die Tabellen unten sind ein Angebot, um Ihre Planungen zu strukturieren.
Überlegen Sie sich regelmäßig: 
Was muss ich tun?   (Was ist Pflicht und bis wann muss das getan werden? Wann werden die Veranstaltungen angeboten? Wann kann ich was prüfen? Welches Prüfungsprogramm kann ich realistisch schaffen?)
Was will ich tun?   (Was interessiert mich inhaltlich am meisten? Welche Veranstaltungen möchte ich besuchen? Möchte ich einen Auslandsaufenthalt durchführen? Ein Praktikum in der Industrie?)
Priorisieren Sie. Pflicht geht fast immer vor.
Beobachten Sie sich und Ihr Verhalten regelmäßig. Neigen Sie dazu, unangenehme, aber wichtige Dinge aufzuschieben? Holen Sie sich Hilfe, bevor es kritisch wird. Sie sind nicht alleine mit diesem Problem!
Suchen Sie Lernpartnerschaften! In der Gemeinschaft geht Vieles besser!</t>
  </si>
  <si>
    <t>In diesem Abschnitt muss man die Klausuren der
 zweiten Fachrichtung selbstständig eintragen</t>
  </si>
  <si>
    <r>
      <t xml:space="preserve">Die Bachelorarbeit mit 12 LP kann in einem der beiden Fächer durchgeführt werden. 
</t>
    </r>
    <r>
      <rPr>
        <b/>
        <sz val="12"/>
        <color rgb="FFFFFFFF"/>
        <rFont val="Arial"/>
        <family val="2"/>
      </rPr>
      <t xml:space="preserve">* </t>
    </r>
    <r>
      <rPr>
        <i/>
        <sz val="12"/>
        <color rgb="FFFFFFFF"/>
        <rFont val="Arial"/>
        <family val="2"/>
      </rPr>
      <t>Wird die Bachelorarbeit im Fach Informatik absolviert, werden weitere</t>
    </r>
    <r>
      <rPr>
        <b/>
        <i/>
        <sz val="12"/>
        <color rgb="FFFFFFFF"/>
        <rFont val="Arial"/>
        <family val="2"/>
      </rPr>
      <t xml:space="preserve"> 3 LP</t>
    </r>
    <r>
      <rPr>
        <i/>
        <sz val="12"/>
        <color rgb="FFFFFFFF"/>
        <rFont val="Arial"/>
        <family val="2"/>
      </rPr>
      <t xml:space="preserve"> im Wahlbereich als Seminar anerkannt</t>
    </r>
    <r>
      <rPr>
        <sz val="12"/>
        <color indexed="12"/>
        <rFont val="Arial"/>
        <family val="2"/>
      </rPr>
      <t>.</t>
    </r>
  </si>
  <si>
    <t>2 Fachrichtung - Wahlbereich  -  ____ LP</t>
  </si>
  <si>
    <t>Prüfungs-
termin</t>
  </si>
  <si>
    <r>
      <t xml:space="preserve">Es ist für Sie hilfreich, wenn Sie Ihr Bachelor-Studium planen und diese Planung regelmäßig aktualisieren und anpassen. Die Tabellen unten sind ein Angebot, um Ihre Planungen zu strukturieren.
</t>
    </r>
    <r>
      <rPr>
        <sz val="6"/>
        <color rgb="FF000000"/>
        <rFont val="Arial"/>
        <family val="2"/>
      </rPr>
      <t xml:space="preserve">
</t>
    </r>
    <r>
      <rPr>
        <sz val="12"/>
        <color indexed="8"/>
        <rFont val="Arial"/>
        <family val="2"/>
      </rPr>
      <t xml:space="preserve">Überlegen Sie sich regelmäßig: 
Was muss ich tun?   (Was ist Pflicht und bis wann muss das getan werden? Wann werden die Veranstaltungen angeboten? Wann kann ich was prüfen? Welches Prüfungsprogramm kann ich realistisch schaffen?)
Was will ich tun?   (Was interessiert mich inhaltlich am meisten? Welche Veranstaltungen möchte ich besuchen? Möchte ich einen Auslandsaufenthalt durchführen? Ein Praktikum in der Industrie?)
</t>
    </r>
    <r>
      <rPr>
        <sz val="6"/>
        <color rgb="FF000000"/>
        <rFont val="Arial"/>
        <family val="2"/>
      </rPr>
      <t xml:space="preserve">
</t>
    </r>
    <r>
      <rPr>
        <sz val="12"/>
        <color indexed="8"/>
        <rFont val="Arial"/>
        <family val="2"/>
      </rPr>
      <t xml:space="preserve">Priorisieren Sie. Pflicht geht fast immer vor.
</t>
    </r>
    <r>
      <rPr>
        <sz val="6"/>
        <color rgb="FF000000"/>
        <rFont val="Arial"/>
        <family val="2"/>
      </rPr>
      <t xml:space="preserve">
</t>
    </r>
    <r>
      <rPr>
        <sz val="12"/>
        <color indexed="8"/>
        <rFont val="Arial"/>
        <family val="2"/>
      </rPr>
      <t xml:space="preserve">Beobachten Sie sich und Ihr Verhalten regelmäßig. Neigen Sie dazu, unangenehme, aber wichtige Dinge aufzuschieben? Holen Sie sich Hilfe, bevor es kritisch wird. Sie sind nicht alleine mit diesem Problem!
</t>
    </r>
    <r>
      <rPr>
        <sz val="6"/>
        <color rgb="FF000000"/>
        <rFont val="Arial"/>
        <family val="2"/>
      </rPr>
      <t xml:space="preserve">
</t>
    </r>
    <r>
      <rPr>
        <sz val="12"/>
        <color indexed="8"/>
        <rFont val="Arial"/>
        <family val="2"/>
      </rPr>
      <t xml:space="preserve">Suchen Sie Lernpartnerschaften! In der Gemeinschaft geht Vieles besser!
</t>
    </r>
    <r>
      <rPr>
        <sz val="6"/>
        <color rgb="FF000000"/>
        <rFont val="Arial"/>
        <family val="2"/>
      </rPr>
      <t xml:space="preserve">
</t>
    </r>
  </si>
  <si>
    <r>
      <rPr>
        <b/>
        <sz val="12"/>
        <color rgb="FF000000"/>
        <rFont val="Arial"/>
        <family val="2"/>
      </rPr>
      <t>Tipp:</t>
    </r>
    <r>
      <rPr>
        <sz val="12"/>
        <color indexed="8"/>
        <rFont val="Arial"/>
        <family val="2"/>
      </rPr>
      <t xml:space="preserve"> Die Vorlesung Lineare Algebra kann sich als Informatik lohnen, diese kann beliebig besucht werden, muss daher nicht zwingend im 1. Semester stattfinden. </t>
    </r>
  </si>
  <si>
    <t xml:space="preserve">Pflichtmodule </t>
  </si>
  <si>
    <r>
      <rPr>
        <sz val="16"/>
        <color theme="1"/>
        <rFont val="Arial"/>
        <family val="2"/>
      </rPr>
      <t>2 Fachrichtung -</t>
    </r>
    <r>
      <rPr>
        <b/>
        <sz val="16"/>
        <color theme="1"/>
        <rFont val="Arial"/>
        <family val="2"/>
      </rPr>
      <t xml:space="preserve"> Bachelor Lehramt Mathematik</t>
    </r>
    <r>
      <rPr>
        <sz val="16"/>
        <color theme="1"/>
        <rFont val="Arial"/>
        <family val="2"/>
      </rPr>
      <t xml:space="preserve"> (SPO 2015)  </t>
    </r>
  </si>
  <si>
    <r>
      <t xml:space="preserve">Bachelor Lehramt Informatik </t>
    </r>
    <r>
      <rPr>
        <sz val="16"/>
        <color rgb="FFFFFFFF"/>
        <rFont val="Arial"/>
        <family val="2"/>
      </rPr>
      <t>(SPO 2016)</t>
    </r>
  </si>
  <si>
    <r>
      <t>Bachelor Lehramt Informatik</t>
    </r>
    <r>
      <rPr>
        <sz val="16"/>
        <color rgb="FFFFFFFF"/>
        <rFont val="Arial"/>
        <family val="2"/>
      </rPr>
      <t xml:space="preserve"> (SPO 2016)</t>
    </r>
  </si>
  <si>
    <r>
      <t>Die mit einem</t>
    </r>
    <r>
      <rPr>
        <sz val="14"/>
        <color rgb="FF000000"/>
        <rFont val="Arial"/>
        <family val="2"/>
      </rPr>
      <t xml:space="preserve"> * </t>
    </r>
    <r>
      <rPr>
        <sz val="12"/>
        <color indexed="8"/>
        <rFont val="Arial"/>
        <family val="2"/>
      </rPr>
      <t>makierten Module haben kein vorgeschriebenes Fachsemester.
In welchem Fachsemester das Modul absolviert ist freiwählbar.
Aus diesem Grund ist in der Spalte 'FS' nichts eingetragen und die Spalte kann selbst beliebig ausgefüllt werden.</t>
    </r>
  </si>
  <si>
    <r>
      <t>Elementare Geometrie</t>
    </r>
    <r>
      <rPr>
        <b/>
        <sz val="14"/>
        <color rgb="FF000000"/>
        <rFont val="Arial"/>
        <family val="2"/>
      </rPr>
      <t>*</t>
    </r>
  </si>
  <si>
    <r>
      <t>Numerische Mathematik für das Lehramt</t>
    </r>
    <r>
      <rPr>
        <b/>
        <sz val="14"/>
        <color rgb="FF000000"/>
        <rFont val="Arial"/>
        <family val="2"/>
      </rPr>
      <t>*</t>
    </r>
  </si>
  <si>
    <r>
      <t>Analysis für das Lehramt</t>
    </r>
    <r>
      <rPr>
        <sz val="14"/>
        <color rgb="FF000000"/>
        <rFont val="Arial"/>
        <family val="2"/>
      </rPr>
      <t>*</t>
    </r>
  </si>
  <si>
    <r>
      <t>Fachinhaltliche Didaktik des Mathematikunterrichts</t>
    </r>
    <r>
      <rPr>
        <sz val="14"/>
        <color rgb="FF000000"/>
        <rFont val="Arial"/>
        <family val="2"/>
      </rPr>
      <t>*</t>
    </r>
  </si>
  <si>
    <r>
      <t>Proseminar Mathematik</t>
    </r>
    <r>
      <rPr>
        <sz val="14"/>
        <color rgb="FF000000"/>
        <rFont val="Arial"/>
        <family val="2"/>
      </rPr>
      <t>*</t>
    </r>
  </si>
  <si>
    <r>
      <t>Mathematik zwischen Schule und Hochschule</t>
    </r>
    <r>
      <rPr>
        <sz val="14"/>
        <color rgb="FF000000"/>
        <rFont val="Arial"/>
        <family val="2"/>
      </rPr>
      <t>*</t>
    </r>
  </si>
  <si>
    <t xml:space="preserve">2 Fachrichtung: ___________________________ - (SPO ______)  </t>
  </si>
  <si>
    <t>Wahlbereich</t>
  </si>
  <si>
    <t>Stand Janu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</si>
</sst>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12"/>
      <color indexed="8"/>
      <name val="Calibri"/>
    </font>
    <font>
      <sz val="12"/>
      <color indexed="8"/>
      <name val="Arial"/>
      <family val="2"/>
    </font>
    <font>
      <b/>
      <sz val="12"/>
      <color indexed="12"/>
      <name val="Arial"/>
      <family val="2"/>
    </font>
    <font>
      <b/>
      <sz val="12"/>
      <color indexed="8"/>
      <name val="Arial"/>
      <family val="2"/>
    </font>
    <font>
      <sz val="12"/>
      <color indexed="15"/>
      <name val="Arial"/>
      <family val="2"/>
    </font>
    <font>
      <sz val="12"/>
      <color indexed="12"/>
      <name val="Arial"/>
      <family val="2"/>
    </font>
    <font>
      <b/>
      <sz val="12"/>
      <color rgb="FFFF9300"/>
      <name val="Arial"/>
      <family val="2"/>
    </font>
    <font>
      <i/>
      <sz val="12"/>
      <color indexed="12"/>
      <name val="Arial"/>
      <family val="2"/>
    </font>
    <font>
      <b/>
      <sz val="12"/>
      <color rgb="FF000000"/>
      <name val="Arial"/>
      <family val="2"/>
    </font>
    <font>
      <b/>
      <u/>
      <sz val="12"/>
      <color rgb="FF000000"/>
      <name val="Arial"/>
      <family val="2"/>
    </font>
    <font>
      <u/>
      <sz val="12"/>
      <color indexed="8"/>
      <name val="Arial"/>
      <family val="2"/>
    </font>
    <font>
      <b/>
      <sz val="12"/>
      <color indexed="15"/>
      <name val="Arial"/>
      <family val="2"/>
    </font>
    <font>
      <sz val="12"/>
      <color indexed="14"/>
      <name val="Arial"/>
      <family val="2"/>
    </font>
    <font>
      <u/>
      <sz val="12"/>
      <color indexed="14"/>
      <name val="Arial"/>
      <family val="2"/>
    </font>
    <font>
      <i/>
      <sz val="12"/>
      <color rgb="FFFFFFFF"/>
      <name val="Arial"/>
      <family val="2"/>
    </font>
    <font>
      <b/>
      <i/>
      <sz val="12"/>
      <color rgb="FFFFFFFF"/>
      <name val="Arial"/>
      <family val="2"/>
    </font>
    <font>
      <u/>
      <sz val="12"/>
      <color rgb="FF000000"/>
      <name val="Arial"/>
      <family val="2"/>
    </font>
    <font>
      <sz val="12"/>
      <color theme="1"/>
      <name val="Arial"/>
      <family val="2"/>
    </font>
    <font>
      <u/>
      <sz val="12"/>
      <color theme="1"/>
      <name val="Arial"/>
      <family val="2"/>
    </font>
    <font>
      <b/>
      <i/>
      <u/>
      <sz val="12"/>
      <color theme="1"/>
      <name val="Arial"/>
      <family val="2"/>
    </font>
    <font>
      <b/>
      <i/>
      <u/>
      <sz val="12"/>
      <color rgb="FF000000"/>
      <name val="Arial"/>
      <family val="2"/>
    </font>
    <font>
      <sz val="12"/>
      <name val="Arial"/>
      <family val="2"/>
    </font>
    <font>
      <b/>
      <i/>
      <u/>
      <sz val="12"/>
      <name val="Arial"/>
      <family val="2"/>
    </font>
    <font>
      <u/>
      <sz val="12"/>
      <color theme="10"/>
      <name val="Calibri"/>
      <family val="2"/>
    </font>
    <font>
      <sz val="12"/>
      <color rgb="FFFF9300"/>
      <name val="Arial"/>
      <family val="2"/>
    </font>
    <font>
      <b/>
      <sz val="12"/>
      <color theme="1"/>
      <name val="Arial"/>
      <family val="2"/>
    </font>
    <font>
      <sz val="6"/>
      <color rgb="FF000000"/>
      <name val="Arial"/>
      <family val="2"/>
    </font>
    <font>
      <sz val="12"/>
      <color rgb="FF34733E"/>
      <name val="Arial"/>
      <family val="2"/>
    </font>
    <font>
      <b/>
      <sz val="14"/>
      <color indexed="12"/>
      <name val="Arial"/>
      <family val="2"/>
    </font>
    <font>
      <b/>
      <sz val="14"/>
      <color theme="1"/>
      <name val="Arial"/>
      <family val="2"/>
    </font>
    <font>
      <b/>
      <sz val="16"/>
      <color theme="1"/>
      <name val="Arial"/>
      <family val="2"/>
    </font>
    <font>
      <b/>
      <sz val="18"/>
      <color indexed="12"/>
      <name val="Arial"/>
      <family val="2"/>
    </font>
    <font>
      <b/>
      <sz val="16"/>
      <color indexed="12"/>
      <name val="Arial"/>
      <family val="2"/>
    </font>
    <font>
      <b/>
      <sz val="12"/>
      <color rgb="FFFFFFFF"/>
      <name val="Arial"/>
      <family val="2"/>
    </font>
    <font>
      <sz val="14"/>
      <color indexed="8"/>
      <name val="Arial"/>
      <family val="2"/>
    </font>
    <font>
      <sz val="16"/>
      <color theme="1"/>
      <name val="Arial"/>
      <family val="2"/>
    </font>
    <font>
      <sz val="16"/>
      <color rgb="FFFFFFFF"/>
      <name val="Arial"/>
      <family val="2"/>
    </font>
    <font>
      <sz val="14"/>
      <color rgb="FF000000"/>
      <name val="Arial"/>
      <family val="2"/>
    </font>
    <font>
      <b/>
      <sz val="14"/>
      <color rgb="FF000000"/>
      <name val="Arial"/>
      <family val="2"/>
    </font>
  </fonts>
  <fills count="13">
    <fill>
      <patternFill patternType="none"/>
    </fill>
    <fill>
      <patternFill patternType="gray125"/>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rgb="FF007938"/>
        <bgColor indexed="64"/>
      </patternFill>
    </fill>
    <fill>
      <patternFill patternType="solid">
        <fgColor rgb="FF9CBFA9"/>
        <bgColor indexed="64"/>
      </patternFill>
    </fill>
    <fill>
      <patternFill patternType="solid">
        <fgColor rgb="FFD5FC79"/>
        <bgColor indexed="64"/>
      </patternFill>
    </fill>
    <fill>
      <patternFill patternType="solid">
        <fgColor rgb="FF8EFA00"/>
        <bgColor indexed="64"/>
      </patternFill>
    </fill>
    <fill>
      <patternFill patternType="solid">
        <fgColor rgb="FFE1FFED"/>
        <bgColor indexed="64"/>
      </patternFill>
    </fill>
    <fill>
      <patternFill patternType="solid">
        <fgColor theme="0" tint="-4.9989318521683403E-2"/>
        <bgColor indexed="64"/>
      </patternFill>
    </fill>
    <fill>
      <patternFill patternType="solid">
        <fgColor theme="0"/>
        <bgColor indexed="64"/>
      </patternFill>
    </fill>
  </fills>
  <borders count="141">
    <border>
      <left/>
      <right/>
      <top/>
      <bottom/>
      <diagonal/>
    </border>
    <border>
      <left style="medium">
        <color indexed="8"/>
      </left>
      <right style="medium">
        <color indexed="8"/>
      </right>
      <top style="medium">
        <color indexed="8"/>
      </top>
      <bottom style="thin">
        <color indexed="13"/>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13"/>
      </left>
      <right style="thin">
        <color indexed="13"/>
      </right>
      <top style="thin">
        <color indexed="13"/>
      </top>
      <bottom style="thin">
        <color indexed="13"/>
      </bottom>
      <diagonal/>
    </border>
    <border>
      <left style="medium">
        <color indexed="8"/>
      </left>
      <right style="medium">
        <color indexed="8"/>
      </right>
      <top style="thin">
        <color indexed="13"/>
      </top>
      <bottom style="thin">
        <color indexed="13"/>
      </bottom>
      <diagonal/>
    </border>
    <border>
      <left style="medium">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medium">
        <color indexed="8"/>
      </left>
      <right/>
      <top/>
      <bottom/>
      <diagonal/>
    </border>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13"/>
      </right>
      <top style="medium">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8"/>
      </top>
      <bottom style="thin">
        <color indexed="8"/>
      </bottom>
      <diagonal/>
    </border>
    <border>
      <left style="medium">
        <color indexed="8"/>
      </left>
      <right style="thin">
        <color indexed="13"/>
      </right>
      <top style="thin">
        <color indexed="8"/>
      </top>
      <bottom style="medium">
        <color indexed="8"/>
      </bottom>
      <diagonal/>
    </border>
    <border>
      <left style="thin">
        <color indexed="13"/>
      </left>
      <right style="thin">
        <color indexed="8"/>
      </right>
      <top style="thin">
        <color indexed="8"/>
      </top>
      <bottom style="medium">
        <color indexed="8"/>
      </bottom>
      <diagonal/>
    </border>
    <border>
      <left style="thin">
        <color indexed="8"/>
      </left>
      <right style="thin">
        <color indexed="13"/>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thin">
        <color indexed="13"/>
      </top>
      <bottom/>
      <diagonal/>
    </border>
    <border>
      <left style="thin">
        <color indexed="13"/>
      </left>
      <right style="thin">
        <color indexed="13"/>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bottom style="thin">
        <color indexed="13"/>
      </bottom>
      <diagonal/>
    </border>
    <border>
      <left style="thick">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style="thin">
        <color indexed="8"/>
      </right>
      <top style="thin">
        <color indexed="8"/>
      </top>
      <bottom style="medium">
        <color indexed="8"/>
      </bottom>
      <diagonal/>
    </border>
    <border>
      <left style="thin">
        <color indexed="8"/>
      </left>
      <right style="thick">
        <color indexed="8"/>
      </right>
      <top style="thin">
        <color indexed="8"/>
      </top>
      <bottom style="medium">
        <color indexed="8"/>
      </bottom>
      <diagonal/>
    </border>
    <border>
      <left style="thick">
        <color indexed="8"/>
      </left>
      <right/>
      <top style="medium">
        <color indexed="8"/>
      </top>
      <bottom style="thin">
        <color indexed="8"/>
      </bottom>
      <diagonal/>
    </border>
    <border>
      <left/>
      <right style="thick">
        <color indexed="8"/>
      </right>
      <top style="medium">
        <color indexed="8"/>
      </top>
      <bottom style="thin">
        <color indexed="8"/>
      </bottom>
      <diagonal/>
    </border>
    <border>
      <left style="thick">
        <color indexed="8"/>
      </left>
      <right style="thin">
        <color indexed="8"/>
      </right>
      <top style="thin">
        <color indexed="8"/>
      </top>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right style="thin">
        <color indexed="8"/>
      </right>
      <top style="thin">
        <color indexed="8"/>
      </top>
      <bottom style="thin">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medium">
        <color indexed="8"/>
      </left>
      <right/>
      <top/>
      <bottom style="thin">
        <color indexed="8"/>
      </bottom>
      <diagonal/>
    </border>
    <border>
      <left/>
      <right/>
      <top/>
      <bottom style="thin">
        <color indexed="8"/>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ck">
        <color indexed="8"/>
      </right>
      <top style="thin">
        <color indexed="8"/>
      </top>
      <bottom/>
      <diagonal/>
    </border>
    <border>
      <left style="medium">
        <color indexed="8"/>
      </left>
      <right style="thin">
        <color indexed="13"/>
      </right>
      <top style="medium">
        <color indexed="8"/>
      </top>
      <bottom/>
      <diagonal/>
    </border>
    <border>
      <left style="thin">
        <color indexed="13"/>
      </left>
      <right style="thin">
        <color indexed="13"/>
      </right>
      <top style="medium">
        <color indexed="8"/>
      </top>
      <bottom/>
      <diagonal/>
    </border>
    <border>
      <left style="thick">
        <color auto="1"/>
      </left>
      <right style="medium">
        <color indexed="8"/>
      </right>
      <top style="thick">
        <color auto="1"/>
      </top>
      <bottom style="thin">
        <color indexed="13"/>
      </bottom>
      <diagonal/>
    </border>
    <border>
      <left style="medium">
        <color indexed="8"/>
      </left>
      <right style="thin">
        <color indexed="8"/>
      </right>
      <top style="thick">
        <color auto="1"/>
      </top>
      <bottom style="thin">
        <color indexed="8"/>
      </bottom>
      <diagonal/>
    </border>
    <border>
      <left style="thin">
        <color indexed="8"/>
      </left>
      <right style="thin">
        <color indexed="8"/>
      </right>
      <top style="thick">
        <color auto="1"/>
      </top>
      <bottom style="thin">
        <color indexed="8"/>
      </bottom>
      <diagonal/>
    </border>
    <border>
      <left style="thin">
        <color indexed="8"/>
      </left>
      <right style="thick">
        <color auto="1"/>
      </right>
      <top style="thick">
        <color auto="1"/>
      </top>
      <bottom style="thin">
        <color indexed="8"/>
      </bottom>
      <diagonal/>
    </border>
    <border>
      <left style="thick">
        <color auto="1"/>
      </left>
      <right style="medium">
        <color indexed="8"/>
      </right>
      <top style="thin">
        <color indexed="13"/>
      </top>
      <bottom style="thin">
        <color indexed="13"/>
      </bottom>
      <diagonal/>
    </border>
    <border>
      <left/>
      <right style="thick">
        <color auto="1"/>
      </right>
      <top style="thin">
        <color indexed="8"/>
      </top>
      <bottom style="thin">
        <color indexed="8"/>
      </bottom>
      <diagonal/>
    </border>
    <border>
      <left style="thin">
        <color indexed="8"/>
      </left>
      <right style="thick">
        <color auto="1"/>
      </right>
      <top style="thin">
        <color indexed="8"/>
      </top>
      <bottom style="thin">
        <color indexed="8"/>
      </bottom>
      <diagonal/>
    </border>
    <border>
      <left style="thin">
        <color indexed="8"/>
      </left>
      <right style="thick">
        <color auto="1"/>
      </right>
      <top style="thin">
        <color indexed="8"/>
      </top>
      <bottom style="medium">
        <color indexed="8"/>
      </bottom>
      <diagonal/>
    </border>
    <border>
      <left/>
      <right style="thick">
        <color auto="1"/>
      </right>
      <top/>
      <bottom style="thin">
        <color indexed="8"/>
      </bottom>
      <diagonal/>
    </border>
    <border>
      <left style="thin">
        <color indexed="8"/>
      </left>
      <right style="thick">
        <color auto="1"/>
      </right>
      <top style="medium">
        <color indexed="8"/>
      </top>
      <bottom style="thin">
        <color indexed="8"/>
      </bottom>
      <diagonal/>
    </border>
    <border>
      <left style="thick">
        <color auto="1"/>
      </left>
      <right style="medium">
        <color indexed="8"/>
      </right>
      <top style="thin">
        <color indexed="13"/>
      </top>
      <bottom/>
      <diagonal/>
    </border>
    <border>
      <left style="thick">
        <color auto="1"/>
      </left>
      <right/>
      <top/>
      <bottom/>
      <diagonal/>
    </border>
    <border>
      <left style="thick">
        <color auto="1"/>
      </left>
      <right style="medium">
        <color indexed="8"/>
      </right>
      <top/>
      <bottom style="thin">
        <color indexed="13"/>
      </bottom>
      <diagonal/>
    </border>
    <border>
      <left/>
      <right style="thick">
        <color auto="1"/>
      </right>
      <top style="medium">
        <color indexed="8"/>
      </top>
      <bottom style="thin">
        <color indexed="8"/>
      </bottom>
      <diagonal/>
    </border>
    <border>
      <left style="thin">
        <color indexed="13"/>
      </left>
      <right style="thick">
        <color auto="1"/>
      </right>
      <top style="thin">
        <color indexed="8"/>
      </top>
      <bottom style="thin">
        <color indexed="8"/>
      </bottom>
      <diagonal/>
    </border>
    <border>
      <left style="thick">
        <color auto="1"/>
      </left>
      <right style="medium">
        <color indexed="8"/>
      </right>
      <top style="thin">
        <color indexed="13"/>
      </top>
      <bottom style="medium">
        <color indexed="8"/>
      </bottom>
      <diagonal/>
    </border>
    <border>
      <left style="thick">
        <color auto="1"/>
      </left>
      <right style="thin">
        <color indexed="13"/>
      </right>
      <top style="medium">
        <color indexed="8"/>
      </top>
      <bottom style="thin">
        <color indexed="13"/>
      </bottom>
      <diagonal/>
    </border>
    <border>
      <left style="thin">
        <color indexed="13"/>
      </left>
      <right style="thick">
        <color auto="1"/>
      </right>
      <top style="medium">
        <color indexed="8"/>
      </top>
      <bottom style="medium">
        <color indexed="8"/>
      </bottom>
      <diagonal/>
    </border>
    <border>
      <left style="thick">
        <color auto="1"/>
      </left>
      <right style="thin">
        <color indexed="13"/>
      </right>
      <top style="thin">
        <color indexed="13"/>
      </top>
      <bottom style="thin">
        <color indexed="13"/>
      </bottom>
      <diagonal/>
    </border>
    <border>
      <left style="thick">
        <color auto="1"/>
      </left>
      <right style="medium">
        <color indexed="8"/>
      </right>
      <top style="thin">
        <color indexed="13"/>
      </top>
      <bottom style="thick">
        <color auto="1"/>
      </bottom>
      <diagonal/>
    </border>
    <border>
      <left style="medium">
        <color indexed="8"/>
      </left>
      <right style="thin">
        <color indexed="8"/>
      </right>
      <top style="thin">
        <color indexed="8"/>
      </top>
      <bottom style="thick">
        <color auto="1"/>
      </bottom>
      <diagonal/>
    </border>
    <border>
      <left style="thin">
        <color indexed="8"/>
      </left>
      <right style="thin">
        <color indexed="8"/>
      </right>
      <top style="thin">
        <color indexed="8"/>
      </top>
      <bottom style="thick">
        <color auto="1"/>
      </bottom>
      <diagonal/>
    </border>
    <border>
      <left style="thin">
        <color indexed="8"/>
      </left>
      <right style="thick">
        <color auto="1"/>
      </right>
      <top style="thin">
        <color indexed="8"/>
      </top>
      <bottom style="thick">
        <color auto="1"/>
      </bottom>
      <diagonal/>
    </border>
    <border>
      <left style="medium">
        <color indexed="8"/>
      </left>
      <right style="thin">
        <color indexed="8"/>
      </right>
      <top style="medium">
        <color indexed="8"/>
      </top>
      <bottom/>
      <diagonal/>
    </border>
    <border>
      <left style="thin">
        <color indexed="8"/>
      </left>
      <right style="thin">
        <color indexed="13"/>
      </right>
      <top style="medium">
        <color indexed="8"/>
      </top>
      <bottom/>
      <diagonal/>
    </border>
    <border>
      <left style="thin">
        <color indexed="13"/>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ck">
        <color auto="1"/>
      </right>
      <top style="medium">
        <color indexed="8"/>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ck">
        <color auto="1"/>
      </left>
      <right/>
      <top style="thin">
        <color indexed="13"/>
      </top>
      <bottom/>
      <diagonal/>
    </border>
    <border>
      <left/>
      <right/>
      <top style="thin">
        <color indexed="13"/>
      </top>
      <bottom/>
      <diagonal/>
    </border>
    <border>
      <left style="thick">
        <color auto="1"/>
      </left>
      <right/>
      <top/>
      <bottom style="thin">
        <color indexed="13"/>
      </bottom>
      <diagonal/>
    </border>
    <border>
      <left/>
      <right/>
      <top/>
      <bottom style="medium">
        <color indexed="8"/>
      </bottom>
      <diagonal/>
    </border>
    <border>
      <left/>
      <right/>
      <top style="thick">
        <color indexed="8"/>
      </top>
      <bottom/>
      <diagonal/>
    </border>
    <border>
      <left/>
      <right style="thick">
        <color indexed="8"/>
      </right>
      <top style="thick">
        <color indexed="8"/>
      </top>
      <bottom style="thick">
        <color indexed="8"/>
      </bottom>
      <diagonal/>
    </border>
    <border>
      <left/>
      <right/>
      <top/>
      <bottom style="thick">
        <color indexed="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medium">
        <color indexed="8"/>
      </bottom>
      <diagonal/>
    </border>
    <border>
      <left/>
      <right style="thick">
        <color indexed="8"/>
      </right>
      <top/>
      <bottom style="medium">
        <color indexed="8"/>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right style="thin">
        <color indexed="13"/>
      </right>
      <top style="medium">
        <color indexed="8"/>
      </top>
      <bottom style="medium">
        <color indexed="8"/>
      </bottom>
      <diagonal/>
    </border>
    <border>
      <left style="medium">
        <color indexed="8"/>
      </left>
      <right/>
      <top/>
      <bottom style="medium">
        <color indexed="8"/>
      </bottom>
      <diagonal/>
    </border>
    <border>
      <left/>
      <right/>
      <top style="thin">
        <color indexed="8"/>
      </top>
      <bottom/>
      <diagonal/>
    </border>
    <border>
      <left/>
      <right style="thick">
        <color auto="1"/>
      </right>
      <top style="thin">
        <color indexed="8"/>
      </top>
      <bottom/>
      <diagonal/>
    </border>
    <border>
      <left style="medium">
        <color indexed="8"/>
      </left>
      <right/>
      <top style="medium">
        <color indexed="8"/>
      </top>
      <bottom/>
      <diagonal/>
    </border>
    <border>
      <left/>
      <right style="thick">
        <color auto="1"/>
      </right>
      <top style="medium">
        <color indexed="8"/>
      </top>
      <bottom/>
      <diagonal/>
    </border>
    <border>
      <left style="thick">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thick">
        <color theme="1"/>
      </right>
      <top style="medium">
        <color theme="1"/>
      </top>
      <bottom style="thin">
        <color theme="1"/>
      </bottom>
      <diagonal/>
    </border>
    <border>
      <left style="thick">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ck">
        <color auto="1"/>
      </left>
      <right/>
      <top style="medium">
        <color indexed="8"/>
      </top>
      <bottom/>
      <diagonal/>
    </border>
    <border>
      <left style="thick">
        <color auto="1"/>
      </left>
      <right/>
      <top style="thin">
        <color indexed="13"/>
      </top>
      <bottom style="thin">
        <color indexed="13"/>
      </bottom>
      <diagonal/>
    </border>
  </borders>
  <cellStyleXfs count="2">
    <xf numFmtId="0" fontId="0" fillId="0" borderId="0" applyNumberFormat="0" applyFill="0" applyBorder="0" applyProtection="0"/>
    <xf numFmtId="0" fontId="23" fillId="0" borderId="0" applyNumberFormat="0" applyFill="0" applyBorder="0" applyAlignment="0" applyProtection="0"/>
  </cellStyleXfs>
  <cellXfs count="441">
    <xf numFmtId="0" fontId="0" fillId="0" borderId="0" xfId="0" applyFont="1" applyAlignment="1"/>
    <xf numFmtId="0" fontId="4" fillId="4" borderId="15" xfId="0" applyFont="1" applyFill="1" applyBorder="1" applyAlignment="1">
      <alignment vertical="center"/>
    </xf>
    <xf numFmtId="0" fontId="4" fillId="4" borderId="11" xfId="0" applyFont="1" applyFill="1" applyBorder="1" applyAlignment="1">
      <alignment vertical="center"/>
    </xf>
    <xf numFmtId="0" fontId="4" fillId="4" borderId="11" xfId="0" applyNumberFormat="1" applyFont="1" applyFill="1" applyBorder="1" applyAlignment="1">
      <alignment vertical="center"/>
    </xf>
    <xf numFmtId="0" fontId="1" fillId="2" borderId="17" xfId="0" applyFont="1" applyFill="1" applyBorder="1" applyAlignment="1">
      <alignment horizontal="center" vertical="center" wrapText="1"/>
    </xf>
    <xf numFmtId="0" fontId="1" fillId="2" borderId="29" xfId="0" applyNumberFormat="1" applyFont="1" applyFill="1" applyBorder="1" applyAlignment="1">
      <alignment horizontal="right" vertical="center" wrapText="1"/>
    </xf>
    <xf numFmtId="0" fontId="1" fillId="2" borderId="17" xfId="0" applyFont="1" applyFill="1" applyBorder="1" applyAlignment="1">
      <alignment horizontal="left" vertical="center"/>
    </xf>
    <xf numFmtId="0" fontId="1" fillId="2" borderId="29" xfId="0" applyFont="1" applyFill="1" applyBorder="1" applyAlignment="1">
      <alignment horizontal="left" vertical="center"/>
    </xf>
    <xf numFmtId="0" fontId="1" fillId="2" borderId="62" xfId="0" applyFont="1" applyFill="1" applyBorder="1" applyAlignment="1">
      <alignment horizontal="left" vertical="center"/>
    </xf>
    <xf numFmtId="0" fontId="1" fillId="2" borderId="17" xfId="0" applyFont="1" applyFill="1" applyBorder="1" applyAlignment="1">
      <alignment horizontal="left" vertical="center" wrapText="1"/>
    </xf>
    <xf numFmtId="0" fontId="1" fillId="2" borderId="55" xfId="0" applyFont="1" applyFill="1" applyBorder="1" applyAlignment="1">
      <alignment horizontal="left" vertical="center" wrapText="1"/>
    </xf>
    <xf numFmtId="0" fontId="1" fillId="2" borderId="13" xfId="0" applyFont="1" applyFill="1" applyBorder="1" applyAlignment="1">
      <alignment horizontal="left" vertical="center" wrapText="1"/>
    </xf>
    <xf numFmtId="49" fontId="1" fillId="2" borderId="29" xfId="0" applyNumberFormat="1" applyFont="1" applyFill="1" applyBorder="1" applyAlignment="1">
      <alignment horizontal="center" vertical="center" wrapText="1"/>
    </xf>
    <xf numFmtId="0" fontId="7" fillId="0" borderId="11" xfId="0" applyFont="1" applyFill="1" applyBorder="1" applyAlignment="1">
      <alignment horizontal="right" vertical="center"/>
    </xf>
    <xf numFmtId="0" fontId="6" fillId="0" borderId="1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4" fillId="0" borderId="11" xfId="0" applyFont="1" applyFill="1" applyBorder="1" applyAlignment="1">
      <alignment vertical="center"/>
    </xf>
    <xf numFmtId="49" fontId="2" fillId="3" borderId="17" xfId="0" applyNumberFormat="1" applyFont="1" applyFill="1" applyBorder="1" applyAlignment="1">
      <alignment horizontal="center" vertical="center" wrapText="1"/>
    </xf>
    <xf numFmtId="49" fontId="2" fillId="3" borderId="17" xfId="0" applyNumberFormat="1" applyFont="1" applyFill="1" applyBorder="1" applyAlignment="1">
      <alignment vertical="center" wrapText="1"/>
    </xf>
    <xf numFmtId="49" fontId="2" fillId="3" borderId="18" xfId="0" applyNumberFormat="1" applyFont="1" applyFill="1" applyBorder="1" applyAlignment="1">
      <alignment horizontal="center" vertical="center" wrapText="1"/>
    </xf>
    <xf numFmtId="0" fontId="1" fillId="2" borderId="17" xfId="0" applyNumberFormat="1" applyFont="1" applyFill="1" applyBorder="1" applyAlignment="1">
      <alignment horizontal="center" vertical="center" wrapText="1"/>
    </xf>
    <xf numFmtId="49" fontId="1" fillId="2" borderId="17" xfId="0" applyNumberFormat="1" applyFont="1" applyFill="1" applyBorder="1" applyAlignment="1">
      <alignment vertical="center" wrapText="1"/>
    </xf>
    <xf numFmtId="0" fontId="1" fillId="2" borderId="17" xfId="0" applyNumberFormat="1" applyFont="1" applyFill="1" applyBorder="1" applyAlignment="1">
      <alignment horizontal="right" vertical="center" wrapText="1"/>
    </xf>
    <xf numFmtId="0" fontId="1" fillId="2" borderId="13" xfId="0" applyNumberFormat="1" applyFont="1" applyFill="1" applyBorder="1" applyAlignment="1">
      <alignment horizontal="center" vertical="center" wrapText="1"/>
    </xf>
    <xf numFmtId="49" fontId="1" fillId="2" borderId="13" xfId="0" applyNumberFormat="1" applyFont="1" applyFill="1" applyBorder="1" applyAlignment="1">
      <alignment vertical="center" wrapText="1"/>
    </xf>
    <xf numFmtId="0" fontId="1" fillId="2" borderId="13" xfId="0" applyNumberFormat="1" applyFont="1" applyFill="1" applyBorder="1" applyAlignment="1">
      <alignment horizontal="right" vertical="center" wrapText="1"/>
    </xf>
    <xf numFmtId="0" fontId="1" fillId="2" borderId="13" xfId="0" applyFont="1" applyFill="1" applyBorder="1" applyAlignment="1">
      <alignment horizontal="center" vertical="center" wrapText="1"/>
    </xf>
    <xf numFmtId="49" fontId="4" fillId="4" borderId="11" xfId="0" applyNumberFormat="1" applyFont="1" applyFill="1" applyBorder="1" applyAlignment="1">
      <alignment vertical="center"/>
    </xf>
    <xf numFmtId="0" fontId="4" fillId="0" borderId="11" xfId="0" applyNumberFormat="1" applyFont="1" applyFill="1" applyBorder="1" applyAlignment="1">
      <alignment vertical="center"/>
    </xf>
    <xf numFmtId="49" fontId="2" fillId="3" borderId="29" xfId="0" applyNumberFormat="1" applyFont="1" applyFill="1" applyBorder="1" applyAlignment="1">
      <alignment horizontal="center" vertical="center" wrapText="1"/>
    </xf>
    <xf numFmtId="0" fontId="1" fillId="5" borderId="17" xfId="0" applyNumberFormat="1" applyFont="1" applyFill="1" applyBorder="1" applyAlignment="1">
      <alignment horizontal="center" vertical="center" wrapText="1"/>
    </xf>
    <xf numFmtId="49" fontId="1" fillId="5" borderId="17" xfId="0" applyNumberFormat="1" applyFont="1" applyFill="1" applyBorder="1" applyAlignment="1">
      <alignment vertical="center" wrapText="1"/>
    </xf>
    <xf numFmtId="0" fontId="1" fillId="5" borderId="17" xfId="0" applyNumberFormat="1" applyFont="1" applyFill="1" applyBorder="1" applyAlignment="1">
      <alignment horizontal="right" vertical="center" wrapText="1"/>
    </xf>
    <xf numFmtId="0" fontId="1" fillId="5" borderId="17" xfId="0" applyFont="1" applyFill="1" applyBorder="1" applyAlignment="1">
      <alignment horizontal="left" vertical="center" wrapText="1"/>
    </xf>
    <xf numFmtId="0" fontId="1" fillId="5" borderId="17" xfId="0" applyFont="1" applyFill="1" applyBorder="1" applyAlignment="1">
      <alignment horizontal="center" vertical="center" wrapText="1"/>
    </xf>
    <xf numFmtId="0" fontId="1" fillId="2" borderId="29" xfId="0" applyNumberFormat="1" applyFont="1" applyFill="1" applyBorder="1" applyAlignment="1">
      <alignment horizontal="center" vertical="center" wrapText="1"/>
    </xf>
    <xf numFmtId="49" fontId="1" fillId="2" borderId="29" xfId="0" applyNumberFormat="1" applyFont="1" applyFill="1" applyBorder="1" applyAlignment="1">
      <alignment vertical="center" wrapText="1"/>
    </xf>
    <xf numFmtId="0" fontId="1" fillId="2" borderId="6" xfId="0" applyFont="1" applyFill="1" applyBorder="1" applyAlignment="1">
      <alignment vertical="center"/>
    </xf>
    <xf numFmtId="0" fontId="5" fillId="2" borderId="11" xfId="0" applyFont="1" applyFill="1" applyBorder="1" applyAlignment="1">
      <alignment horizontal="center" vertical="center"/>
    </xf>
    <xf numFmtId="0" fontId="1" fillId="2" borderId="10" xfId="0" applyFont="1" applyFill="1" applyBorder="1" applyAlignment="1">
      <alignment vertical="center"/>
    </xf>
    <xf numFmtId="0" fontId="1" fillId="2" borderId="17" xfId="0" applyFont="1" applyFill="1" applyBorder="1" applyAlignment="1">
      <alignment vertical="center" wrapText="1"/>
    </xf>
    <xf numFmtId="0" fontId="1" fillId="2" borderId="17" xfId="0" applyFont="1" applyFill="1" applyBorder="1" applyAlignment="1">
      <alignment horizontal="right" vertical="center" wrapText="1"/>
    </xf>
    <xf numFmtId="49" fontId="5" fillId="3" borderId="28" xfId="0" applyNumberFormat="1" applyFont="1" applyFill="1" applyBorder="1" applyAlignment="1">
      <alignment horizontal="left" vertical="center" wrapText="1"/>
    </xf>
    <xf numFmtId="0" fontId="5" fillId="2" borderId="8" xfId="0" applyFont="1" applyFill="1" applyBorder="1" applyAlignment="1">
      <alignment horizontal="left" vertical="center" wrapText="1"/>
    </xf>
    <xf numFmtId="0" fontId="1" fillId="2" borderId="8" xfId="0" applyFont="1" applyFill="1" applyBorder="1" applyAlignment="1">
      <alignment horizontal="right" vertical="center" wrapText="1"/>
    </xf>
    <xf numFmtId="0" fontId="1" fillId="2" borderId="8" xfId="0" applyFont="1" applyFill="1" applyBorder="1" applyAlignment="1">
      <alignment vertical="center" wrapText="1"/>
    </xf>
    <xf numFmtId="0" fontId="1" fillId="2" borderId="8" xfId="0" applyFont="1" applyFill="1" applyBorder="1" applyAlignment="1">
      <alignment horizontal="center" vertical="center" wrapText="1"/>
    </xf>
    <xf numFmtId="49" fontId="1" fillId="2" borderId="16" xfId="0" applyNumberFormat="1" applyFont="1" applyFill="1" applyBorder="1" applyAlignment="1">
      <alignment horizontal="left" vertical="center" wrapText="1"/>
    </xf>
    <xf numFmtId="0" fontId="1" fillId="2" borderId="5" xfId="0" applyFont="1" applyFill="1" applyBorder="1" applyAlignment="1">
      <alignment vertical="center"/>
    </xf>
    <xf numFmtId="0" fontId="1" fillId="2" borderId="1" xfId="0" applyFont="1" applyFill="1" applyBorder="1" applyAlignment="1">
      <alignment vertical="center"/>
    </xf>
    <xf numFmtId="0" fontId="1" fillId="0" borderId="0" xfId="0" applyNumberFormat="1" applyFont="1" applyAlignment="1">
      <alignment vertical="center"/>
    </xf>
    <xf numFmtId="0" fontId="1" fillId="2" borderId="11" xfId="0" applyFont="1" applyFill="1" applyBorder="1" applyAlignment="1">
      <alignment vertical="center"/>
    </xf>
    <xf numFmtId="0" fontId="1" fillId="2" borderId="19" xfId="0" applyFont="1" applyFill="1" applyBorder="1" applyAlignment="1">
      <alignment vertical="center"/>
    </xf>
    <xf numFmtId="0" fontId="1" fillId="2" borderId="10" xfId="0" applyFont="1" applyFill="1" applyBorder="1" applyAlignment="1">
      <alignment vertical="center" wrapText="1"/>
    </xf>
    <xf numFmtId="164" fontId="1" fillId="2" borderId="18" xfId="0" applyNumberFormat="1" applyFont="1" applyFill="1" applyBorder="1" applyAlignment="1">
      <alignment vertical="center" wrapText="1"/>
    </xf>
    <xf numFmtId="49" fontId="1" fillId="2" borderId="16" xfId="0" applyNumberFormat="1" applyFont="1" applyFill="1" applyBorder="1" applyAlignment="1">
      <alignment vertical="center" wrapText="1"/>
    </xf>
    <xf numFmtId="0" fontId="1" fillId="2" borderId="29" xfId="0" applyFont="1" applyFill="1" applyBorder="1" applyAlignment="1">
      <alignment vertical="center" wrapText="1"/>
    </xf>
    <xf numFmtId="164" fontId="1" fillId="2" borderId="42" xfId="0" applyNumberFormat="1" applyFont="1" applyFill="1" applyBorder="1" applyAlignment="1">
      <alignment vertical="center" wrapText="1"/>
    </xf>
    <xf numFmtId="0" fontId="1" fillId="2" borderId="44" xfId="0" applyNumberFormat="1" applyFont="1" applyFill="1" applyBorder="1" applyAlignment="1">
      <alignment vertical="center" wrapText="1"/>
    </xf>
    <xf numFmtId="0" fontId="1" fillId="3" borderId="44" xfId="0" applyFont="1" applyFill="1" applyBorder="1" applyAlignment="1">
      <alignment vertical="center" wrapText="1"/>
    </xf>
    <xf numFmtId="0" fontId="1" fillId="2" borderId="45" xfId="0" applyNumberFormat="1" applyFont="1" applyFill="1" applyBorder="1" applyAlignment="1">
      <alignment vertical="center" wrapText="1"/>
    </xf>
    <xf numFmtId="49" fontId="1" fillId="2" borderId="12" xfId="0" applyNumberFormat="1" applyFont="1" applyFill="1" applyBorder="1" applyAlignment="1">
      <alignment vertical="center" wrapText="1"/>
    </xf>
    <xf numFmtId="0" fontId="1" fillId="2" borderId="13" xfId="0" applyFont="1" applyFill="1" applyBorder="1" applyAlignment="1">
      <alignment vertical="center" wrapText="1"/>
    </xf>
    <xf numFmtId="164" fontId="1" fillId="2" borderId="14" xfId="0" applyNumberFormat="1" applyFont="1" applyFill="1" applyBorder="1" applyAlignment="1">
      <alignment vertical="center" wrapText="1"/>
    </xf>
    <xf numFmtId="49" fontId="1" fillId="5" borderId="16" xfId="0" applyNumberFormat="1" applyFont="1" applyFill="1" applyBorder="1" applyAlignment="1">
      <alignment vertical="center" wrapText="1"/>
    </xf>
    <xf numFmtId="0" fontId="1" fillId="2" borderId="17" xfId="0" applyFont="1" applyFill="1" applyBorder="1" applyAlignment="1">
      <alignment vertical="center"/>
    </xf>
    <xf numFmtId="49" fontId="1" fillId="2" borderId="28" xfId="0" applyNumberFormat="1" applyFont="1" applyFill="1" applyBorder="1" applyAlignment="1">
      <alignment vertical="center" wrapText="1"/>
    </xf>
    <xf numFmtId="0" fontId="1" fillId="2" borderId="29" xfId="0" applyFont="1" applyFill="1" applyBorder="1" applyAlignment="1">
      <alignment vertical="center"/>
    </xf>
    <xf numFmtId="0" fontId="1" fillId="2" borderId="46" xfId="0" applyFont="1" applyFill="1" applyBorder="1" applyAlignment="1">
      <alignment vertical="center"/>
    </xf>
    <xf numFmtId="0" fontId="1" fillId="0" borderId="11" xfId="0" applyFont="1" applyFill="1" applyBorder="1" applyAlignment="1">
      <alignment vertical="center"/>
    </xf>
    <xf numFmtId="0" fontId="1" fillId="2" borderId="16" xfId="0" applyFont="1" applyFill="1" applyBorder="1" applyAlignment="1">
      <alignment vertical="center" wrapText="1"/>
    </xf>
    <xf numFmtId="0" fontId="1" fillId="0" borderId="0" xfId="0" applyNumberFormat="1" applyFont="1" applyFill="1" applyAlignment="1">
      <alignment vertical="center"/>
    </xf>
    <xf numFmtId="0" fontId="1" fillId="2" borderId="30" xfId="0" applyFont="1" applyFill="1" applyBorder="1" applyAlignment="1">
      <alignment vertical="center" wrapText="1"/>
    </xf>
    <xf numFmtId="164" fontId="1" fillId="2" borderId="31" xfId="0" applyNumberFormat="1" applyFont="1" applyFill="1" applyBorder="1" applyAlignment="1">
      <alignment vertical="center" wrapText="1"/>
    </xf>
    <xf numFmtId="0" fontId="1" fillId="2" borderId="15" xfId="0" applyFont="1" applyFill="1" applyBorder="1" applyAlignment="1">
      <alignment vertical="center"/>
    </xf>
    <xf numFmtId="0" fontId="1" fillId="2" borderId="30" xfId="0" applyFont="1" applyFill="1" applyBorder="1" applyAlignment="1">
      <alignment horizontal="left" vertical="center"/>
    </xf>
    <xf numFmtId="0" fontId="1" fillId="2" borderId="11" xfId="0" applyFont="1" applyFill="1" applyBorder="1" applyAlignment="1">
      <alignment horizontal="center" vertical="center"/>
    </xf>
    <xf numFmtId="49" fontId="5" fillId="3" borderId="54" xfId="0" applyNumberFormat="1" applyFont="1" applyFill="1" applyBorder="1" applyAlignment="1">
      <alignment horizontal="right" vertical="center" wrapText="1"/>
    </xf>
    <xf numFmtId="0" fontId="1" fillId="2" borderId="55" xfId="0" applyFont="1" applyFill="1" applyBorder="1" applyAlignment="1">
      <alignment horizontal="center" vertical="center" wrapText="1"/>
    </xf>
    <xf numFmtId="49" fontId="5" fillId="6" borderId="54" xfId="0" applyNumberFormat="1" applyFont="1" applyFill="1" applyBorder="1" applyAlignment="1">
      <alignment horizontal="right" vertical="center" wrapText="1"/>
    </xf>
    <xf numFmtId="49" fontId="5" fillId="7" borderId="54" xfId="0" applyNumberFormat="1" applyFont="1" applyFill="1" applyBorder="1" applyAlignment="1">
      <alignment horizontal="right" vertical="center" wrapText="1"/>
    </xf>
    <xf numFmtId="49" fontId="5" fillId="7" borderId="56" xfId="0" applyNumberFormat="1" applyFont="1" applyFill="1" applyBorder="1" applyAlignment="1">
      <alignment horizontal="right" vertical="center" wrapText="1"/>
    </xf>
    <xf numFmtId="0" fontId="1" fillId="2" borderId="11"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30" xfId="0" applyFont="1" applyFill="1" applyBorder="1" applyAlignment="1">
      <alignment vertical="center"/>
    </xf>
    <xf numFmtId="49" fontId="5" fillId="6" borderId="61" xfId="0" applyNumberFormat="1" applyFont="1" applyFill="1" applyBorder="1" applyAlignment="1">
      <alignment horizontal="right" vertical="center" wrapText="1"/>
    </xf>
    <xf numFmtId="0" fontId="1" fillId="2" borderId="62" xfId="0" applyFont="1" applyFill="1" applyBorder="1" applyAlignment="1">
      <alignment vertical="center" wrapText="1"/>
    </xf>
    <xf numFmtId="0" fontId="1" fillId="2" borderId="73" xfId="0" applyFont="1" applyFill="1" applyBorder="1" applyAlignment="1">
      <alignment horizontal="center" vertical="center" wrapText="1"/>
    </xf>
    <xf numFmtId="49" fontId="5" fillId="3" borderId="60" xfId="0" applyNumberFormat="1" applyFont="1" applyFill="1" applyBorder="1" applyAlignment="1">
      <alignment horizontal="right" vertical="center" wrapText="1"/>
    </xf>
    <xf numFmtId="0" fontId="1" fillId="2" borderId="73" xfId="0" applyFont="1" applyFill="1" applyBorder="1" applyAlignment="1">
      <alignment horizontal="left" vertical="center" wrapText="1"/>
    </xf>
    <xf numFmtId="49" fontId="5" fillId="6" borderId="60" xfId="0" applyNumberFormat="1" applyFont="1" applyFill="1" applyBorder="1" applyAlignment="1">
      <alignment horizontal="right" vertical="center" wrapText="1"/>
    </xf>
    <xf numFmtId="49" fontId="4" fillId="4" borderId="15" xfId="0" applyNumberFormat="1" applyFont="1" applyFill="1" applyBorder="1" applyAlignment="1">
      <alignment vertical="center"/>
    </xf>
    <xf numFmtId="49" fontId="11" fillId="4" borderId="11" xfId="0" applyNumberFormat="1" applyFont="1" applyFill="1" applyBorder="1" applyAlignment="1">
      <alignment vertical="center"/>
    </xf>
    <xf numFmtId="0" fontId="1" fillId="2" borderId="76" xfId="0" applyFont="1" applyFill="1" applyBorder="1" applyAlignment="1">
      <alignment vertical="center"/>
    </xf>
    <xf numFmtId="49" fontId="3" fillId="2" borderId="77" xfId="0" applyNumberFormat="1" applyFont="1" applyFill="1" applyBorder="1" applyAlignment="1">
      <alignment horizontal="right" vertical="center" wrapText="1"/>
    </xf>
    <xf numFmtId="0" fontId="1" fillId="2" borderId="80" xfId="0" applyFont="1" applyFill="1" applyBorder="1" applyAlignment="1">
      <alignment vertical="center"/>
    </xf>
    <xf numFmtId="49" fontId="2" fillId="3" borderId="82" xfId="0" applyNumberFormat="1" applyFont="1" applyFill="1" applyBorder="1" applyAlignment="1">
      <alignment horizontal="center" vertical="center" wrapText="1"/>
    </xf>
    <xf numFmtId="49" fontId="1" fillId="2" borderId="82" xfId="0" applyNumberFormat="1" applyFont="1" applyFill="1" applyBorder="1" applyAlignment="1">
      <alignment horizontal="center" vertical="center" wrapText="1"/>
    </xf>
    <xf numFmtId="49" fontId="2" fillId="3" borderId="83" xfId="0" applyNumberFormat="1" applyFont="1" applyFill="1" applyBorder="1" applyAlignment="1">
      <alignment horizontal="center" vertical="center" wrapText="1"/>
    </xf>
    <xf numFmtId="49" fontId="1" fillId="2" borderId="85" xfId="0" applyNumberFormat="1" applyFont="1" applyFill="1" applyBorder="1" applyAlignment="1">
      <alignment horizontal="center" vertical="center" wrapText="1"/>
    </xf>
    <xf numFmtId="0" fontId="1" fillId="2" borderId="82" xfId="0" applyFont="1" applyFill="1" applyBorder="1" applyAlignment="1">
      <alignment horizontal="center" vertical="center" wrapText="1"/>
    </xf>
    <xf numFmtId="49" fontId="1" fillId="5" borderId="82" xfId="0" applyNumberFormat="1" applyFont="1" applyFill="1" applyBorder="1" applyAlignment="1">
      <alignment horizontal="center" vertical="center" wrapText="1"/>
    </xf>
    <xf numFmtId="0" fontId="1" fillId="2" borderId="82" xfId="0" applyFont="1" applyFill="1" applyBorder="1" applyAlignment="1">
      <alignment vertical="center"/>
    </xf>
    <xf numFmtId="0" fontId="1" fillId="2" borderId="83" xfId="0" applyFont="1" applyFill="1" applyBorder="1" applyAlignment="1">
      <alignment vertical="center"/>
    </xf>
    <xf numFmtId="0" fontId="1" fillId="2" borderId="86" xfId="0" applyFont="1" applyFill="1" applyBorder="1" applyAlignment="1">
      <alignment vertical="center"/>
    </xf>
    <xf numFmtId="0" fontId="1" fillId="2" borderId="88" xfId="0" applyFont="1" applyFill="1" applyBorder="1" applyAlignment="1">
      <alignment vertical="center"/>
    </xf>
    <xf numFmtId="0" fontId="1" fillId="2" borderId="91" xfId="0" applyFont="1" applyFill="1" applyBorder="1" applyAlignment="1">
      <alignment vertical="center"/>
    </xf>
    <xf numFmtId="0" fontId="1" fillId="2" borderId="83" xfId="0" applyNumberFormat="1" applyFont="1" applyFill="1" applyBorder="1" applyAlignment="1">
      <alignment vertical="center" wrapText="1"/>
    </xf>
    <xf numFmtId="0" fontId="1" fillId="2" borderId="92" xfId="0" applyFont="1" applyFill="1" applyBorder="1" applyAlignment="1">
      <alignment vertical="center"/>
    </xf>
    <xf numFmtId="0" fontId="1" fillId="2" borderId="83" xfId="0" applyNumberFormat="1" applyFont="1" applyFill="1" applyBorder="1" applyAlignment="1">
      <alignment horizontal="right" vertical="center" wrapText="1"/>
    </xf>
    <xf numFmtId="0" fontId="1" fillId="2" borderId="94" xfId="0" applyFont="1" applyFill="1" applyBorder="1" applyAlignment="1">
      <alignment vertical="center"/>
    </xf>
    <xf numFmtId="0" fontId="1" fillId="2" borderId="93" xfId="0" applyFont="1" applyFill="1" applyBorder="1" applyAlignment="1">
      <alignment vertical="center" wrapText="1"/>
    </xf>
    <xf numFmtId="0" fontId="1" fillId="2" borderId="95" xfId="0" applyFont="1" applyFill="1" applyBorder="1" applyAlignment="1">
      <alignment vertical="center"/>
    </xf>
    <xf numFmtId="49" fontId="2" fillId="3" borderId="96" xfId="0" applyNumberFormat="1" applyFont="1" applyFill="1" applyBorder="1" applyAlignment="1">
      <alignment horizontal="left" vertical="center" wrapText="1"/>
    </xf>
    <xf numFmtId="0" fontId="1" fillId="2" borderId="97" xfId="0" applyFont="1" applyFill="1" applyBorder="1" applyAlignment="1">
      <alignment horizontal="center" vertical="center" wrapText="1"/>
    </xf>
    <xf numFmtId="49" fontId="1" fillId="2" borderId="97" xfId="0" applyNumberFormat="1" applyFont="1" applyFill="1" applyBorder="1" applyAlignment="1">
      <alignment vertical="center" wrapText="1"/>
    </xf>
    <xf numFmtId="0" fontId="1" fillId="2" borderId="97" xfId="0" applyNumberFormat="1" applyFont="1" applyFill="1" applyBorder="1" applyAlignment="1">
      <alignment horizontal="right" vertical="center" wrapText="1"/>
    </xf>
    <xf numFmtId="0" fontId="1" fillId="2" borderId="97" xfId="0" applyFont="1" applyFill="1" applyBorder="1" applyAlignment="1">
      <alignment horizontal="left" vertical="center" wrapText="1"/>
    </xf>
    <xf numFmtId="49" fontId="1" fillId="2" borderId="98" xfId="0" applyNumberFormat="1" applyFont="1" applyFill="1" applyBorder="1" applyAlignment="1">
      <alignment horizontal="center" vertical="center" wrapText="1"/>
    </xf>
    <xf numFmtId="49" fontId="2" fillId="3" borderId="87" xfId="0" applyNumberFormat="1" applyFont="1" applyFill="1" applyBorder="1" applyAlignment="1">
      <alignment vertical="center"/>
    </xf>
    <xf numFmtId="49" fontId="5" fillId="3" borderId="99" xfId="0" applyNumberFormat="1" applyFont="1" applyFill="1" applyBorder="1" applyAlignment="1">
      <alignment horizontal="left" vertical="center" wrapText="1"/>
    </xf>
    <xf numFmtId="0" fontId="1" fillId="5" borderId="102" xfId="0" applyNumberFormat="1" applyFont="1" applyFill="1" applyBorder="1" applyAlignment="1">
      <alignment horizontal="right" vertical="center" wrapText="1"/>
    </xf>
    <xf numFmtId="49" fontId="1" fillId="2" borderId="102" xfId="0" applyNumberFormat="1" applyFont="1" applyFill="1" applyBorder="1" applyAlignment="1">
      <alignment horizontal="center" vertical="center" wrapText="1"/>
    </xf>
    <xf numFmtId="0" fontId="1" fillId="2" borderId="82" xfId="0" applyNumberFormat="1" applyFont="1" applyFill="1" applyBorder="1" applyAlignment="1">
      <alignment horizontal="center" vertical="center" wrapText="1"/>
    </xf>
    <xf numFmtId="0" fontId="1" fillId="2" borderId="17" xfId="0" applyFont="1" applyFill="1" applyBorder="1" applyAlignment="1">
      <alignment horizontal="left" vertical="center" wrapText="1"/>
    </xf>
    <xf numFmtId="0" fontId="1" fillId="2" borderId="11" xfId="0" applyFont="1" applyFill="1" applyBorder="1" applyAlignment="1">
      <alignment horizontal="center" vertical="center" wrapText="1"/>
    </xf>
    <xf numFmtId="49" fontId="2" fillId="3" borderId="17" xfId="0" applyNumberFormat="1" applyFont="1" applyFill="1" applyBorder="1" applyAlignment="1">
      <alignment horizontal="center" vertical="center" wrapText="1"/>
    </xf>
    <xf numFmtId="49" fontId="2" fillId="3" borderId="17" xfId="0" applyNumberFormat="1" applyFont="1" applyFill="1" applyBorder="1" applyAlignment="1">
      <alignment vertical="center" wrapText="1"/>
    </xf>
    <xf numFmtId="0" fontId="1" fillId="2" borderId="30" xfId="0" applyFont="1" applyFill="1" applyBorder="1" applyAlignment="1">
      <alignment vertical="center" wrapText="1"/>
    </xf>
    <xf numFmtId="0" fontId="1" fillId="2" borderId="55" xfId="0" applyFont="1" applyFill="1" applyBorder="1" applyAlignment="1">
      <alignment horizontal="left" vertical="center" wrapText="1"/>
    </xf>
    <xf numFmtId="0" fontId="1" fillId="2" borderId="57"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2" borderId="13" xfId="0" applyFont="1" applyFill="1" applyBorder="1" applyAlignment="1">
      <alignment horizontal="left" vertical="center" wrapText="1"/>
    </xf>
    <xf numFmtId="49" fontId="1" fillId="2" borderId="29" xfId="0" applyNumberFormat="1" applyFont="1" applyFill="1" applyBorder="1" applyAlignment="1">
      <alignment horizontal="center" vertical="center" wrapText="1"/>
    </xf>
    <xf numFmtId="49" fontId="1" fillId="2" borderId="105" xfId="0" applyNumberFormat="1" applyFont="1" applyFill="1" applyBorder="1" applyAlignment="1">
      <alignment horizontal="right" vertical="center" wrapText="1"/>
    </xf>
    <xf numFmtId="49" fontId="2" fillId="3" borderId="3" xfId="0" applyNumberFormat="1" applyFont="1" applyFill="1" applyBorder="1" applyAlignment="1">
      <alignment horizontal="left" vertical="center" wrapText="1"/>
    </xf>
    <xf numFmtId="0" fontId="1" fillId="2" borderId="11" xfId="0" applyFont="1" applyFill="1" applyBorder="1" applyAlignment="1">
      <alignment horizontal="center" vertical="center" wrapText="1"/>
    </xf>
    <xf numFmtId="49" fontId="1" fillId="2" borderId="11" xfId="0" applyNumberFormat="1" applyFont="1" applyFill="1" applyBorder="1" applyAlignment="1">
      <alignment horizontal="left" vertical="center" wrapText="1"/>
    </xf>
    <xf numFmtId="0" fontId="1" fillId="2" borderId="30" xfId="0" applyFont="1" applyFill="1" applyBorder="1" applyAlignment="1">
      <alignment vertical="center" wrapText="1"/>
    </xf>
    <xf numFmtId="0" fontId="1" fillId="2" borderId="11" xfId="0" applyFont="1" applyFill="1" applyBorder="1" applyAlignment="1">
      <alignment vertical="center" wrapText="1"/>
    </xf>
    <xf numFmtId="49" fontId="1" fillId="2" borderId="11" xfId="0" applyNumberFormat="1" applyFont="1" applyFill="1" applyBorder="1" applyAlignment="1">
      <alignment vertical="top" wrapText="1"/>
    </xf>
    <xf numFmtId="49" fontId="1" fillId="2" borderId="11" xfId="0" applyNumberFormat="1" applyFont="1" applyFill="1" applyBorder="1" applyAlignment="1">
      <alignment vertical="center" wrapText="1"/>
    </xf>
    <xf numFmtId="49" fontId="25" fillId="8" borderId="17" xfId="0" applyNumberFormat="1" applyFont="1" applyFill="1" applyBorder="1" applyAlignment="1">
      <alignment horizontal="center" vertical="center" wrapText="1"/>
    </xf>
    <xf numFmtId="49" fontId="25" fillId="8" borderId="82" xfId="0" applyNumberFormat="1" applyFont="1" applyFill="1" applyBorder="1" applyAlignment="1">
      <alignment horizontal="center" vertical="center" wrapText="1"/>
    </xf>
    <xf numFmtId="49" fontId="17" fillId="8" borderId="28" xfId="0" applyNumberFormat="1" applyFont="1" applyFill="1" applyBorder="1" applyAlignment="1">
      <alignment horizontal="left" vertical="center" wrapText="1"/>
    </xf>
    <xf numFmtId="49" fontId="25" fillId="9" borderId="17" xfId="0" applyNumberFormat="1" applyFont="1" applyFill="1" applyBorder="1" applyAlignment="1">
      <alignment horizontal="center" vertical="center" wrapText="1"/>
    </xf>
    <xf numFmtId="49" fontId="25" fillId="9" borderId="82" xfId="0" applyNumberFormat="1" applyFont="1" applyFill="1" applyBorder="1" applyAlignment="1">
      <alignment horizontal="center" vertical="center" wrapText="1"/>
    </xf>
    <xf numFmtId="49" fontId="17" fillId="9" borderId="28" xfId="0" applyNumberFormat="1" applyFont="1" applyFill="1" applyBorder="1" applyAlignment="1">
      <alignment horizontal="left" vertical="center" wrapText="1"/>
    </xf>
    <xf numFmtId="49" fontId="3" fillId="10" borderId="16" xfId="0" applyNumberFormat="1" applyFont="1" applyFill="1" applyBorder="1" applyAlignment="1">
      <alignment horizontal="right" vertical="center" wrapText="1"/>
    </xf>
    <xf numFmtId="49" fontId="21" fillId="10" borderId="16" xfId="0" applyNumberFormat="1" applyFont="1" applyFill="1" applyBorder="1" applyAlignment="1">
      <alignment horizontal="right" vertical="center" wrapText="1"/>
    </xf>
    <xf numFmtId="49" fontId="1" fillId="10" borderId="28" xfId="0" applyNumberFormat="1" applyFont="1" applyFill="1" applyBorder="1" applyAlignment="1">
      <alignment horizontal="right" vertical="center" wrapText="1" readingOrder="1"/>
    </xf>
    <xf numFmtId="49" fontId="1" fillId="10" borderId="16" xfId="0" applyNumberFormat="1" applyFont="1" applyFill="1" applyBorder="1" applyAlignment="1">
      <alignment horizontal="right" vertical="center" wrapText="1"/>
    </xf>
    <xf numFmtId="0" fontId="1" fillId="11" borderId="11" xfId="0" applyFont="1" applyFill="1" applyBorder="1" applyAlignment="1">
      <alignment vertical="center"/>
    </xf>
    <xf numFmtId="0" fontId="1" fillId="0" borderId="87" xfId="0" applyFont="1" applyFill="1" applyBorder="1" applyAlignment="1">
      <alignment vertical="center"/>
    </xf>
    <xf numFmtId="49" fontId="2" fillId="0" borderId="87" xfId="0" applyNumberFormat="1" applyFont="1" applyFill="1" applyBorder="1" applyAlignment="1">
      <alignment vertical="center"/>
    </xf>
    <xf numFmtId="49" fontId="32" fillId="0" borderId="10" xfId="0" applyNumberFormat="1" applyFont="1" applyFill="1" applyBorder="1" applyAlignment="1">
      <alignment horizontal="center" vertical="center" wrapText="1"/>
    </xf>
    <xf numFmtId="0" fontId="32" fillId="0" borderId="11" xfId="0" applyFont="1" applyFill="1" applyBorder="1" applyAlignment="1">
      <alignment horizontal="center" vertical="center" wrapText="1"/>
    </xf>
    <xf numFmtId="49" fontId="7" fillId="0" borderId="11" xfId="0" applyNumberFormat="1" applyFont="1" applyFill="1" applyBorder="1" applyAlignment="1">
      <alignment vertical="center"/>
    </xf>
    <xf numFmtId="0" fontId="7" fillId="0" borderId="11" xfId="0" applyFont="1" applyFill="1" applyBorder="1" applyAlignment="1">
      <alignment vertical="center"/>
    </xf>
    <xf numFmtId="49" fontId="7" fillId="3" borderId="3" xfId="0" applyNumberFormat="1" applyFont="1" applyFill="1" applyBorder="1" applyAlignment="1">
      <alignment vertical="center"/>
    </xf>
    <xf numFmtId="0" fontId="7" fillId="3" borderId="4" xfId="0" applyFont="1" applyFill="1" applyBorder="1" applyAlignment="1">
      <alignment vertical="center"/>
    </xf>
    <xf numFmtId="0" fontId="1" fillId="2" borderId="11" xfId="0" applyFont="1" applyFill="1" applyBorder="1" applyAlignment="1">
      <alignment horizontal="left" vertical="center" wrapText="1"/>
    </xf>
    <xf numFmtId="0" fontId="1" fillId="0" borderId="109" xfId="0" applyFont="1" applyFill="1" applyBorder="1" applyAlignment="1">
      <alignment vertical="center"/>
    </xf>
    <xf numFmtId="0" fontId="34" fillId="2" borderId="80" xfId="0" applyFont="1" applyFill="1" applyBorder="1" applyAlignment="1">
      <alignment vertical="center"/>
    </xf>
    <xf numFmtId="0" fontId="34" fillId="11" borderId="11" xfId="0" applyFont="1" applyFill="1" applyBorder="1" applyAlignment="1">
      <alignment vertical="center"/>
    </xf>
    <xf numFmtId="0" fontId="34" fillId="0" borderId="11" xfId="0" applyFont="1" applyFill="1" applyBorder="1" applyAlignment="1">
      <alignment vertical="center"/>
    </xf>
    <xf numFmtId="0" fontId="34" fillId="0" borderId="0" xfId="0" applyNumberFormat="1" applyFont="1" applyAlignment="1">
      <alignment vertical="center"/>
    </xf>
    <xf numFmtId="0" fontId="1" fillId="2" borderId="11" xfId="0" applyFont="1" applyFill="1" applyBorder="1" applyAlignment="1">
      <alignment horizontal="left" vertical="center"/>
    </xf>
    <xf numFmtId="0" fontId="1" fillId="2" borderId="119" xfId="0" applyFont="1" applyFill="1" applyBorder="1" applyAlignment="1">
      <alignment horizontal="left" vertical="center" wrapText="1"/>
    </xf>
    <xf numFmtId="0" fontId="1" fillId="2" borderId="120" xfId="0" applyFont="1" applyFill="1" applyBorder="1" applyAlignment="1">
      <alignment horizontal="left" vertical="center" wrapText="1"/>
    </xf>
    <xf numFmtId="0" fontId="1" fillId="2" borderId="121" xfId="0" applyFont="1" applyFill="1" applyBorder="1" applyAlignment="1">
      <alignment horizontal="left" vertical="center" wrapText="1"/>
    </xf>
    <xf numFmtId="0" fontId="1" fillId="2" borderId="108" xfId="0" applyFont="1" applyFill="1" applyBorder="1" applyAlignment="1">
      <alignment vertical="center"/>
    </xf>
    <xf numFmtId="0" fontId="2" fillId="3" borderId="3" xfId="0" applyFont="1" applyFill="1" applyBorder="1" applyAlignment="1">
      <alignment vertical="center"/>
    </xf>
    <xf numFmtId="49" fontId="5" fillId="7" borderId="133" xfId="0" applyNumberFormat="1" applyFont="1" applyFill="1" applyBorder="1" applyAlignment="1">
      <alignment horizontal="right" vertical="center" wrapText="1"/>
    </xf>
    <xf numFmtId="0" fontId="1" fillId="2" borderId="134" xfId="0" applyFont="1" applyFill="1" applyBorder="1" applyAlignment="1">
      <alignment horizontal="left" vertical="center"/>
    </xf>
    <xf numFmtId="0" fontId="1" fillId="2" borderId="134" xfId="0" applyFont="1" applyFill="1" applyBorder="1" applyAlignment="1">
      <alignment vertical="center" wrapText="1"/>
    </xf>
    <xf numFmtId="0" fontId="1" fillId="2" borderId="135" xfId="0" applyFont="1" applyFill="1" applyBorder="1" applyAlignment="1">
      <alignment horizontal="left" vertical="center" wrapText="1"/>
    </xf>
    <xf numFmtId="49" fontId="5" fillId="7" borderId="136" xfId="0" applyNumberFormat="1" applyFont="1" applyFill="1" applyBorder="1" applyAlignment="1">
      <alignment horizontal="right" vertical="center" wrapText="1"/>
    </xf>
    <xf numFmtId="0" fontId="1" fillId="2" borderId="137" xfId="0" applyFont="1" applyFill="1" applyBorder="1" applyAlignment="1">
      <alignment horizontal="left" vertical="center"/>
    </xf>
    <xf numFmtId="0" fontId="1" fillId="2" borderId="137" xfId="0" applyFont="1" applyFill="1" applyBorder="1" applyAlignment="1">
      <alignment vertical="center" wrapText="1"/>
    </xf>
    <xf numFmtId="0" fontId="1" fillId="2" borderId="138" xfId="0" applyFont="1" applyFill="1" applyBorder="1" applyAlignment="1">
      <alignment horizontal="left" vertical="center" wrapText="1"/>
    </xf>
    <xf numFmtId="0" fontId="1" fillId="11" borderId="110" xfId="0" applyFont="1" applyFill="1" applyBorder="1" applyAlignment="1">
      <alignment vertical="center" wrapText="1"/>
    </xf>
    <xf numFmtId="0" fontId="1" fillId="11" borderId="53" xfId="0" applyFont="1" applyFill="1" applyBorder="1" applyAlignment="1">
      <alignment vertical="center" wrapText="1"/>
    </xf>
    <xf numFmtId="0" fontId="1" fillId="2" borderId="140" xfId="0" applyFont="1" applyFill="1" applyBorder="1" applyAlignment="1">
      <alignment vertical="center"/>
    </xf>
    <xf numFmtId="0" fontId="1" fillId="2" borderId="3" xfId="0" applyNumberFormat="1" applyFont="1" applyFill="1" applyBorder="1" applyAlignment="1">
      <alignment horizontal="right" vertical="center" wrapText="1"/>
    </xf>
    <xf numFmtId="0" fontId="1" fillId="12" borderId="11" xfId="0" applyFont="1" applyFill="1" applyBorder="1" applyAlignment="1">
      <alignment horizontal="center" vertical="center" wrapText="1"/>
    </xf>
    <xf numFmtId="49" fontId="1" fillId="12" borderId="11" xfId="0" applyNumberFormat="1" applyFont="1" applyFill="1" applyBorder="1" applyAlignment="1">
      <alignment vertical="center" wrapText="1"/>
    </xf>
    <xf numFmtId="0" fontId="1" fillId="12" borderId="11" xfId="0" applyNumberFormat="1" applyFont="1" applyFill="1" applyBorder="1" applyAlignment="1">
      <alignment horizontal="right" vertical="center" wrapText="1"/>
    </xf>
    <xf numFmtId="0" fontId="1" fillId="12" borderId="11" xfId="0" applyFont="1" applyFill="1" applyBorder="1" applyAlignment="1">
      <alignment horizontal="left" vertical="center" wrapText="1"/>
    </xf>
    <xf numFmtId="49" fontId="1" fillId="12" borderId="11" xfId="0" applyNumberFormat="1" applyFont="1" applyFill="1" applyBorder="1" applyAlignment="1">
      <alignment horizontal="center" vertical="center" wrapText="1"/>
    </xf>
    <xf numFmtId="0" fontId="1" fillId="12" borderId="11" xfId="0" applyFont="1" applyFill="1" applyBorder="1" applyAlignment="1">
      <alignment vertical="center"/>
    </xf>
    <xf numFmtId="49" fontId="2" fillId="12" borderId="11" xfId="0" applyNumberFormat="1" applyFont="1" applyFill="1" applyBorder="1" applyAlignment="1">
      <alignment horizontal="left" vertical="center" wrapText="1"/>
    </xf>
    <xf numFmtId="49" fontId="2" fillId="12" borderId="111" xfId="0" applyNumberFormat="1" applyFont="1" applyFill="1" applyBorder="1" applyAlignment="1">
      <alignment horizontal="left" vertical="center" wrapText="1"/>
    </xf>
    <xf numFmtId="0" fontId="1" fillId="12" borderId="111" xfId="0" applyFont="1" applyFill="1" applyBorder="1" applyAlignment="1">
      <alignment horizontal="center" vertical="center" wrapText="1"/>
    </xf>
    <xf numFmtId="49" fontId="1" fillId="12" borderId="111" xfId="0" applyNumberFormat="1" applyFont="1" applyFill="1" applyBorder="1" applyAlignment="1">
      <alignment vertical="center" wrapText="1"/>
    </xf>
    <xf numFmtId="0" fontId="1" fillId="12" borderId="111" xfId="0" applyNumberFormat="1" applyFont="1" applyFill="1" applyBorder="1" applyAlignment="1">
      <alignment horizontal="right" vertical="center" wrapText="1"/>
    </xf>
    <xf numFmtId="0" fontId="1" fillId="12" borderId="111" xfId="0" applyFont="1" applyFill="1" applyBorder="1" applyAlignment="1">
      <alignment horizontal="left" vertical="center" wrapText="1"/>
    </xf>
    <xf numFmtId="49" fontId="1" fillId="12" borderId="111" xfId="0" applyNumberFormat="1" applyFont="1" applyFill="1" applyBorder="1" applyAlignment="1">
      <alignment horizontal="center" vertical="center" wrapText="1"/>
    </xf>
    <xf numFmtId="0" fontId="1" fillId="12" borderId="111" xfId="0" applyFont="1" applyFill="1" applyBorder="1" applyAlignment="1">
      <alignment vertical="center"/>
    </xf>
    <xf numFmtId="49" fontId="1" fillId="2" borderId="29" xfId="0" applyNumberFormat="1" applyFont="1" applyFill="1" applyBorder="1" applyAlignment="1">
      <alignment horizontal="right" vertical="center" wrapText="1"/>
    </xf>
    <xf numFmtId="0" fontId="1" fillId="2" borderId="29" xfId="0" applyFont="1" applyFill="1" applyBorder="1" applyAlignment="1">
      <alignment horizontal="right" vertical="center" wrapText="1"/>
    </xf>
    <xf numFmtId="0" fontId="17" fillId="9" borderId="29" xfId="0" applyFont="1" applyFill="1" applyBorder="1" applyAlignment="1">
      <alignment horizontal="center" vertical="center" wrapText="1"/>
    </xf>
    <xf numFmtId="49" fontId="28" fillId="3" borderId="20" xfId="0" applyNumberFormat="1" applyFont="1" applyFill="1" applyBorder="1" applyAlignment="1">
      <alignment horizontal="center" vertical="center" wrapText="1" readingOrder="1"/>
    </xf>
    <xf numFmtId="0" fontId="28" fillId="3" borderId="21" xfId="0" applyFont="1" applyFill="1" applyBorder="1" applyAlignment="1">
      <alignment horizontal="center" vertical="center" wrapText="1"/>
    </xf>
    <xf numFmtId="0" fontId="28" fillId="3" borderId="89" xfId="0" applyFont="1" applyFill="1" applyBorder="1" applyAlignment="1">
      <alignment horizontal="center" vertical="center" wrapText="1"/>
    </xf>
    <xf numFmtId="49" fontId="5" fillId="3" borderId="32" xfId="0" applyNumberFormat="1"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81" xfId="0" applyFont="1" applyFill="1" applyBorder="1" applyAlignment="1">
      <alignment horizontal="left" vertical="center" wrapText="1"/>
    </xf>
    <xf numFmtId="49" fontId="2" fillId="3" borderId="17" xfId="0" applyNumberFormat="1" applyFont="1" applyFill="1" applyBorder="1" applyAlignment="1">
      <alignment horizontal="center" vertical="center" wrapText="1"/>
    </xf>
    <xf numFmtId="0" fontId="2" fillId="3" borderId="82" xfId="0" applyFont="1" applyFill="1" applyBorder="1" applyAlignment="1">
      <alignment horizontal="center" vertical="center" wrapText="1"/>
    </xf>
    <xf numFmtId="49" fontId="1" fillId="2" borderId="41" xfId="0" applyNumberFormat="1" applyFont="1" applyFill="1" applyBorder="1" applyAlignment="1">
      <alignment horizontal="right" vertical="center" wrapText="1"/>
    </xf>
    <xf numFmtId="0" fontId="1" fillId="2" borderId="40" xfId="0" applyFont="1" applyFill="1" applyBorder="1" applyAlignment="1">
      <alignment horizontal="right" vertical="center" wrapText="1"/>
    </xf>
    <xf numFmtId="0" fontId="1" fillId="3" borderId="51" xfId="0" applyFont="1" applyFill="1" applyBorder="1" applyAlignment="1">
      <alignment horizontal="center" vertical="center" wrapText="1"/>
    </xf>
    <xf numFmtId="0" fontId="1" fillId="3" borderId="52" xfId="0" applyFont="1" applyFill="1" applyBorder="1" applyAlignment="1">
      <alignment horizontal="center" vertical="center" wrapText="1"/>
    </xf>
    <xf numFmtId="49" fontId="28" fillId="3" borderId="12" xfId="0" applyNumberFormat="1"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8" fillId="3" borderId="85" xfId="0" applyFont="1" applyFill="1" applyBorder="1" applyAlignment="1">
      <alignment horizontal="center" vertical="center" wrapText="1"/>
    </xf>
    <xf numFmtId="49" fontId="2" fillId="3" borderId="16" xfId="0" applyNumberFormat="1"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center" vertical="center" wrapText="1"/>
    </xf>
    <xf numFmtId="49" fontId="2" fillId="3" borderId="17" xfId="0" applyNumberFormat="1" applyFont="1" applyFill="1" applyBorder="1" applyAlignment="1">
      <alignment vertical="center" wrapText="1"/>
    </xf>
    <xf numFmtId="0" fontId="2" fillId="3" borderId="17" xfId="0" applyFont="1" applyFill="1" applyBorder="1" applyAlignment="1">
      <alignment vertical="center" wrapText="1"/>
    </xf>
    <xf numFmtId="49" fontId="31" fillId="3" borderId="2" xfId="0" applyNumberFormat="1" applyFont="1" applyFill="1" applyBorder="1" applyAlignment="1">
      <alignment horizontal="left" vertical="center" wrapText="1"/>
    </xf>
    <xf numFmtId="49" fontId="31" fillId="3" borderId="3" xfId="0" applyNumberFormat="1" applyFont="1" applyFill="1" applyBorder="1" applyAlignment="1">
      <alignment horizontal="left" vertical="center" wrapText="1"/>
    </xf>
    <xf numFmtId="49" fontId="7" fillId="3" borderId="3" xfId="0" applyNumberFormat="1" applyFont="1" applyFill="1" applyBorder="1" applyAlignment="1">
      <alignment horizontal="right" vertical="center"/>
    </xf>
    <xf numFmtId="49" fontId="7" fillId="3" borderId="4" xfId="0" applyNumberFormat="1" applyFont="1" applyFill="1" applyBorder="1" applyAlignment="1">
      <alignment horizontal="right" vertical="center"/>
    </xf>
    <xf numFmtId="49" fontId="29" fillId="9" borderId="12" xfId="0" applyNumberFormat="1" applyFont="1" applyFill="1" applyBorder="1" applyAlignment="1">
      <alignment horizontal="center" vertical="center" wrapText="1"/>
    </xf>
    <xf numFmtId="0" fontId="29" fillId="9" borderId="13" xfId="0" applyFont="1" applyFill="1" applyBorder="1" applyAlignment="1">
      <alignment horizontal="center" vertical="center" wrapText="1"/>
    </xf>
    <xf numFmtId="0" fontId="29" fillId="9" borderId="85" xfId="0" applyFont="1" applyFill="1" applyBorder="1" applyAlignment="1">
      <alignment horizontal="center" vertical="center" wrapText="1"/>
    </xf>
    <xf numFmtId="49" fontId="25" fillId="9" borderId="16" xfId="0" applyNumberFormat="1" applyFont="1" applyFill="1" applyBorder="1" applyAlignment="1">
      <alignment horizontal="left" vertical="center" wrapText="1"/>
    </xf>
    <xf numFmtId="0" fontId="25" fillId="9" borderId="16" xfId="0" applyFont="1" applyFill="1" applyBorder="1" applyAlignment="1">
      <alignment horizontal="left" vertical="center" wrapText="1"/>
    </xf>
    <xf numFmtId="49" fontId="25" fillId="9" borderId="17" xfId="0" applyNumberFormat="1" applyFont="1" applyFill="1" applyBorder="1" applyAlignment="1">
      <alignment horizontal="center" vertical="center" wrapText="1"/>
    </xf>
    <xf numFmtId="0" fontId="25" fillId="9" borderId="17" xfId="0" applyFont="1" applyFill="1" applyBorder="1" applyAlignment="1">
      <alignment horizontal="center" vertical="center" wrapText="1"/>
    </xf>
    <xf numFmtId="49" fontId="25" fillId="9" borderId="17" xfId="0" applyNumberFormat="1" applyFont="1" applyFill="1" applyBorder="1" applyAlignment="1">
      <alignment vertical="center" wrapText="1"/>
    </xf>
    <xf numFmtId="0" fontId="25" fillId="9" borderId="17" xfId="0" applyFont="1" applyFill="1" applyBorder="1" applyAlignment="1">
      <alignment vertical="center" wrapText="1"/>
    </xf>
    <xf numFmtId="49" fontId="2" fillId="7" borderId="65" xfId="0" applyNumberFormat="1" applyFont="1" applyFill="1" applyBorder="1" applyAlignment="1">
      <alignment horizontal="left" vertical="center" wrapText="1"/>
    </xf>
    <xf numFmtId="49" fontId="2" fillId="7" borderId="66" xfId="0" applyNumberFormat="1" applyFont="1" applyFill="1" applyBorder="1" applyAlignment="1">
      <alignment horizontal="left" vertical="center" wrapText="1"/>
    </xf>
    <xf numFmtId="49" fontId="2" fillId="7" borderId="67" xfId="0" applyNumberFormat="1"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25" fillId="9" borderId="82" xfId="0" applyFont="1" applyFill="1" applyBorder="1" applyAlignment="1">
      <alignment horizontal="center" vertical="center" wrapText="1"/>
    </xf>
    <xf numFmtId="49" fontId="2" fillId="6" borderId="58" xfId="0" applyNumberFormat="1" applyFont="1" applyFill="1" applyBorder="1" applyAlignment="1">
      <alignment horizontal="left" vertical="center" wrapText="1"/>
    </xf>
    <xf numFmtId="49" fontId="2" fillId="6" borderId="21" xfId="0" applyNumberFormat="1" applyFont="1" applyFill="1" applyBorder="1" applyAlignment="1">
      <alignment horizontal="left" vertical="center" wrapText="1"/>
    </xf>
    <xf numFmtId="49" fontId="2" fillId="6" borderId="59" xfId="0" applyNumberFormat="1"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2" borderId="30" xfId="0" applyFont="1" applyFill="1" applyBorder="1" applyAlignment="1">
      <alignment horizontal="center" vertical="center" wrapText="1"/>
    </xf>
    <xf numFmtId="0" fontId="1" fillId="2" borderId="30" xfId="0" applyFont="1" applyFill="1" applyBorder="1" applyAlignment="1">
      <alignment vertical="center" wrapText="1"/>
    </xf>
    <xf numFmtId="49" fontId="2" fillId="3" borderId="58" xfId="0" applyNumberFormat="1" applyFont="1" applyFill="1" applyBorder="1" applyAlignment="1">
      <alignment horizontal="left" vertical="center" wrapText="1"/>
    </xf>
    <xf numFmtId="49" fontId="2" fillId="3" borderId="21" xfId="0" applyNumberFormat="1" applyFont="1" applyFill="1" applyBorder="1" applyAlignment="1">
      <alignment horizontal="left" vertical="center" wrapText="1"/>
    </xf>
    <xf numFmtId="49" fontId="2" fillId="3" borderId="59" xfId="0" applyNumberFormat="1" applyFont="1" applyFill="1" applyBorder="1" applyAlignment="1">
      <alignment horizontal="left" vertical="center" wrapText="1"/>
    </xf>
    <xf numFmtId="0" fontId="1" fillId="2" borderId="30" xfId="0" applyFont="1" applyFill="1" applyBorder="1" applyAlignment="1">
      <alignment horizontal="left" vertical="center" wrapText="1"/>
    </xf>
    <xf numFmtId="49" fontId="30" fillId="9" borderId="12" xfId="0" applyNumberFormat="1" applyFont="1" applyFill="1" applyBorder="1" applyAlignment="1">
      <alignment horizontal="center" vertical="center" wrapText="1"/>
    </xf>
    <xf numFmtId="0" fontId="30" fillId="9" borderId="13" xfId="0" applyFont="1" applyFill="1" applyBorder="1" applyAlignment="1">
      <alignment horizontal="center" vertical="center" wrapText="1"/>
    </xf>
    <xf numFmtId="0" fontId="30" fillId="9" borderId="85" xfId="0" applyFont="1" applyFill="1" applyBorder="1" applyAlignment="1">
      <alignment horizontal="center" vertical="center" wrapText="1"/>
    </xf>
    <xf numFmtId="49" fontId="25" fillId="9" borderId="32" xfId="0" applyNumberFormat="1" applyFont="1" applyFill="1" applyBorder="1" applyAlignment="1">
      <alignment horizontal="left" vertical="center" wrapText="1"/>
    </xf>
    <xf numFmtId="49" fontId="25" fillId="9" borderId="33" xfId="0" applyNumberFormat="1" applyFont="1" applyFill="1" applyBorder="1" applyAlignment="1">
      <alignment horizontal="left" vertical="center" wrapText="1"/>
    </xf>
    <xf numFmtId="49" fontId="25" fillId="9" borderId="81" xfId="0" applyNumberFormat="1" applyFont="1" applyFill="1" applyBorder="1" applyAlignment="1">
      <alignment horizontal="left" vertical="center" wrapText="1"/>
    </xf>
    <xf numFmtId="0" fontId="24" fillId="2" borderId="3" xfId="0" applyFont="1" applyFill="1" applyBorder="1" applyAlignment="1">
      <alignment horizontal="center" vertical="center" wrapText="1"/>
    </xf>
    <xf numFmtId="0" fontId="24" fillId="2" borderId="3" xfId="0" applyFont="1" applyFill="1" applyBorder="1" applyAlignment="1">
      <alignment horizontal="center" vertical="center"/>
    </xf>
    <xf numFmtId="49" fontId="2" fillId="3" borderId="48" xfId="0" applyNumberFormat="1" applyFont="1" applyFill="1" applyBorder="1" applyAlignment="1">
      <alignment horizontal="left" vertical="center" wrapText="1"/>
    </xf>
    <xf numFmtId="0" fontId="2" fillId="3" borderId="50" xfId="0" applyFont="1" applyFill="1" applyBorder="1" applyAlignment="1">
      <alignment horizontal="left" vertical="center" wrapText="1"/>
    </xf>
    <xf numFmtId="49" fontId="2" fillId="3" borderId="30" xfId="0" applyNumberFormat="1" applyFont="1" applyFill="1" applyBorder="1" applyAlignment="1">
      <alignment horizontal="center" vertical="center" wrapText="1"/>
    </xf>
    <xf numFmtId="0" fontId="2" fillId="3" borderId="35" xfId="0" applyFont="1" applyFill="1" applyBorder="1" applyAlignment="1">
      <alignment horizontal="center" vertical="center" wrapText="1"/>
    </xf>
    <xf numFmtId="49" fontId="2" fillId="3" borderId="30" xfId="0" applyNumberFormat="1" applyFont="1" applyFill="1" applyBorder="1" applyAlignment="1">
      <alignment vertical="center" wrapText="1"/>
    </xf>
    <xf numFmtId="0" fontId="2" fillId="3" borderId="35" xfId="0" applyFont="1" applyFill="1" applyBorder="1" applyAlignment="1">
      <alignment vertical="center" wrapText="1"/>
    </xf>
    <xf numFmtId="49" fontId="32" fillId="3" borderId="2" xfId="0" applyNumberFormat="1" applyFont="1" applyFill="1" applyBorder="1" applyAlignment="1">
      <alignment horizontal="center" vertical="center" wrapText="1"/>
    </xf>
    <xf numFmtId="0" fontId="32" fillId="3" borderId="3" xfId="0" applyFont="1" applyFill="1" applyBorder="1" applyAlignment="1">
      <alignment horizontal="center" vertical="center" wrapText="1"/>
    </xf>
    <xf numFmtId="49" fontId="28" fillId="3" borderId="68" xfId="0" applyNumberFormat="1" applyFont="1" applyFill="1" applyBorder="1" applyAlignment="1">
      <alignment horizontal="center" vertical="center" wrapText="1"/>
    </xf>
    <xf numFmtId="0" fontId="28" fillId="3" borderId="69" xfId="0" applyFont="1" applyFill="1" applyBorder="1" applyAlignment="1">
      <alignment horizontal="center" vertical="center" wrapText="1"/>
    </xf>
    <xf numFmtId="0" fontId="28" fillId="3" borderId="84" xfId="0" applyFont="1" applyFill="1" applyBorder="1" applyAlignment="1">
      <alignment horizontal="center" vertical="center" wrapText="1"/>
    </xf>
    <xf numFmtId="49" fontId="12" fillId="2" borderId="36" xfId="0" applyNumberFormat="1"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90" xfId="0" applyFont="1" applyFill="1" applyBorder="1" applyAlignment="1">
      <alignment horizontal="center" vertical="center" wrapText="1"/>
    </xf>
    <xf numFmtId="49" fontId="1" fillId="2" borderId="17" xfId="0" applyNumberFormat="1" applyFont="1" applyFill="1" applyBorder="1" applyAlignment="1">
      <alignment horizontal="left" vertical="center" wrapText="1"/>
    </xf>
    <xf numFmtId="0" fontId="1" fillId="2" borderId="15"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1" fillId="2" borderId="100" xfId="0" applyNumberFormat="1" applyFont="1" applyFill="1" applyBorder="1" applyAlignment="1">
      <alignment horizontal="right" vertical="center" wrapText="1"/>
    </xf>
    <xf numFmtId="0" fontId="1" fillId="2" borderId="101" xfId="0" applyFont="1" applyFill="1" applyBorder="1" applyAlignment="1">
      <alignment horizontal="right" vertical="center" wrapText="1"/>
    </xf>
    <xf numFmtId="0" fontId="1"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49" fontId="2" fillId="3" borderId="49" xfId="0" applyNumberFormat="1" applyFont="1" applyFill="1" applyBorder="1" applyAlignment="1">
      <alignment horizontal="center" vertical="center" wrapText="1"/>
    </xf>
    <xf numFmtId="0" fontId="2" fillId="3" borderId="81" xfId="0" applyFont="1" applyFill="1" applyBorder="1" applyAlignment="1">
      <alignment horizontal="center" vertical="center" wrapText="1"/>
    </xf>
    <xf numFmtId="0" fontId="1" fillId="2" borderId="32"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2" borderId="49" xfId="0" applyFont="1" applyFill="1" applyBorder="1" applyAlignment="1">
      <alignment horizontal="left" vertical="center" wrapText="1"/>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1" xfId="0" applyFont="1" applyFill="1" applyBorder="1" applyAlignment="1">
      <alignment vertical="center" wrapText="1"/>
    </xf>
    <xf numFmtId="49" fontId="1" fillId="2" borderId="43" xfId="0" applyNumberFormat="1" applyFont="1" applyFill="1" applyBorder="1" applyAlignment="1">
      <alignment horizontal="center" vertical="center" wrapText="1"/>
    </xf>
    <xf numFmtId="0" fontId="1" fillId="2" borderId="44"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vertical="center" wrapText="1"/>
    </xf>
    <xf numFmtId="49" fontId="28" fillId="3" borderId="32" xfId="0" applyNumberFormat="1"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3" borderId="81" xfId="0" applyFont="1" applyFill="1" applyBorder="1" applyAlignment="1">
      <alignment horizontal="center" vertical="center" wrapText="1"/>
    </xf>
    <xf numFmtId="49" fontId="27" fillId="2" borderId="11" xfId="0" applyNumberFormat="1"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9" xfId="0" applyFont="1" applyFill="1" applyBorder="1" applyAlignment="1">
      <alignment vertical="center" wrapText="1"/>
    </xf>
    <xf numFmtId="0" fontId="2" fillId="3" borderId="17" xfId="0" applyFont="1" applyFill="1" applyBorder="1" applyAlignment="1">
      <alignment horizontal="left" vertical="center" wrapText="1"/>
    </xf>
    <xf numFmtId="49" fontId="2" fillId="3" borderId="64" xfId="0" applyNumberFormat="1" applyFont="1" applyFill="1" applyBorder="1" applyAlignment="1">
      <alignment horizontal="center" vertical="center" wrapText="1"/>
    </xf>
    <xf numFmtId="49" fontId="1" fillId="2" borderId="34" xfId="0" applyNumberFormat="1"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3" xfId="0" applyFont="1" applyFill="1" applyBorder="1" applyAlignment="1">
      <alignment vertical="center" wrapText="1"/>
    </xf>
    <xf numFmtId="49" fontId="32" fillId="3" borderId="3" xfId="0" applyNumberFormat="1" applyFont="1" applyFill="1" applyBorder="1" applyAlignment="1">
      <alignment horizontal="center" vertical="center" wrapText="1"/>
    </xf>
    <xf numFmtId="49" fontId="2" fillId="3" borderId="20" xfId="0" applyNumberFormat="1" applyFont="1" applyFill="1" applyBorder="1" applyAlignment="1">
      <alignment horizontal="right" vertical="center" wrapText="1"/>
    </xf>
    <xf numFmtId="0" fontId="2" fillId="3" borderId="21" xfId="0" applyFont="1" applyFill="1" applyBorder="1" applyAlignment="1">
      <alignment horizontal="right" vertical="center" wrapText="1"/>
    </xf>
    <xf numFmtId="0" fontId="2" fillId="3" borderId="22" xfId="0" applyFont="1" applyFill="1" applyBorder="1" applyAlignment="1">
      <alignment horizontal="right" vertical="center" wrapText="1"/>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1" fontId="1" fillId="10" borderId="29" xfId="0" applyNumberFormat="1" applyFont="1" applyFill="1" applyBorder="1" applyAlignment="1">
      <alignment horizontal="center" vertical="center"/>
    </xf>
    <xf numFmtId="0" fontId="1" fillId="10" borderId="29" xfId="0" applyFont="1" applyFill="1" applyBorder="1" applyAlignment="1">
      <alignment vertical="center"/>
    </xf>
    <xf numFmtId="49" fontId="1" fillId="10" borderId="29" xfId="0" applyNumberFormat="1" applyFont="1" applyFill="1" applyBorder="1" applyAlignment="1">
      <alignment horizontal="right" vertical="center" wrapText="1"/>
    </xf>
    <xf numFmtId="0" fontId="1" fillId="10" borderId="29" xfId="0" applyNumberFormat="1" applyFont="1" applyFill="1" applyBorder="1" applyAlignment="1">
      <alignment horizontal="center" vertical="center" wrapText="1"/>
    </xf>
    <xf numFmtId="0" fontId="1" fillId="10" borderId="83" xfId="0" applyFont="1" applyFill="1" applyBorder="1" applyAlignment="1">
      <alignment vertical="center"/>
    </xf>
    <xf numFmtId="1" fontId="1" fillId="10" borderId="29" xfId="0" applyNumberFormat="1" applyFont="1" applyFill="1" applyBorder="1" applyAlignment="1">
      <alignment horizontal="center" vertical="center" wrapText="1"/>
    </xf>
    <xf numFmtId="49" fontId="6" fillId="2" borderId="7" xfId="0" applyNumberFormat="1"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49" fontId="1" fillId="2" borderId="74" xfId="0" applyNumberFormat="1" applyFont="1" applyFill="1" applyBorder="1" applyAlignment="1">
      <alignment vertical="center" wrapText="1"/>
    </xf>
    <xf numFmtId="0" fontId="1" fillId="2" borderId="75"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1" fontId="3" fillId="2" borderId="78" xfId="0" applyNumberFormat="1" applyFont="1" applyFill="1" applyBorder="1" applyAlignment="1">
      <alignment horizontal="center" vertical="center" wrapText="1"/>
    </xf>
    <xf numFmtId="0" fontId="3" fillId="2" borderId="78" xfId="0" applyFont="1" applyFill="1" applyBorder="1" applyAlignment="1">
      <alignment horizontal="center" vertical="center" wrapText="1"/>
    </xf>
    <xf numFmtId="49" fontId="3" fillId="2" borderId="78" xfId="0" applyNumberFormat="1" applyFont="1" applyFill="1" applyBorder="1" applyAlignment="1">
      <alignment horizontal="right" vertical="center" wrapText="1"/>
    </xf>
    <xf numFmtId="0" fontId="3" fillId="2" borderId="78" xfId="0" applyFont="1" applyFill="1" applyBorder="1" applyAlignment="1">
      <alignment horizontal="right" vertical="center" wrapText="1"/>
    </xf>
    <xf numFmtId="0" fontId="3" fillId="2" borderId="78" xfId="0" applyNumberFormat="1" applyFont="1" applyFill="1" applyBorder="1" applyAlignment="1">
      <alignment horizontal="center" vertical="center" wrapText="1"/>
    </xf>
    <xf numFmtId="0" fontId="3" fillId="2" borderId="79" xfId="0" applyFont="1" applyFill="1" applyBorder="1" applyAlignment="1">
      <alignment horizontal="center" vertical="center" wrapText="1"/>
    </xf>
    <xf numFmtId="1" fontId="1" fillId="10" borderId="17" xfId="0" applyNumberFormat="1" applyFont="1" applyFill="1" applyBorder="1" applyAlignment="1">
      <alignment horizontal="center" vertical="center" wrapText="1"/>
    </xf>
    <xf numFmtId="0" fontId="1" fillId="10" borderId="17" xfId="0" applyFont="1" applyFill="1" applyBorder="1" applyAlignment="1">
      <alignment horizontal="center" vertical="center" wrapText="1"/>
    </xf>
    <xf numFmtId="49" fontId="1" fillId="10" borderId="17" xfId="0" applyNumberFormat="1" applyFont="1" applyFill="1" applyBorder="1" applyAlignment="1">
      <alignment horizontal="right" vertical="center" wrapText="1"/>
    </xf>
    <xf numFmtId="0" fontId="1" fillId="10" borderId="17" xfId="0" applyFont="1" applyFill="1" applyBorder="1" applyAlignment="1">
      <alignment horizontal="right" vertical="center" wrapText="1"/>
    </xf>
    <xf numFmtId="49" fontId="1" fillId="10" borderId="17" xfId="0" applyNumberFormat="1" applyFont="1" applyFill="1" applyBorder="1" applyAlignment="1">
      <alignment horizontal="center" vertical="center" wrapText="1"/>
    </xf>
    <xf numFmtId="0" fontId="1" fillId="10" borderId="82" xfId="0" applyFont="1" applyFill="1" applyBorder="1" applyAlignment="1">
      <alignment horizontal="center" vertical="center" wrapText="1"/>
    </xf>
    <xf numFmtId="49" fontId="31" fillId="3" borderId="2" xfId="0" applyNumberFormat="1" applyFont="1" applyFill="1" applyBorder="1" applyAlignment="1">
      <alignment horizontal="center" vertical="center" wrapText="1"/>
    </xf>
    <xf numFmtId="0" fontId="31" fillId="3" borderId="3" xfId="0" applyFont="1" applyFill="1" applyBorder="1" applyAlignment="1">
      <alignment horizontal="center" vertical="center" wrapText="1"/>
    </xf>
    <xf numFmtId="0" fontId="7" fillId="3" borderId="4" xfId="0" applyFont="1" applyFill="1" applyBorder="1" applyAlignment="1">
      <alignment horizontal="right" vertical="center"/>
    </xf>
    <xf numFmtId="49" fontId="1" fillId="10" borderId="32" xfId="0" applyNumberFormat="1" applyFont="1" applyFill="1" applyBorder="1" applyAlignment="1">
      <alignment horizontal="center" vertical="center" wrapText="1"/>
    </xf>
    <xf numFmtId="49" fontId="1" fillId="10" borderId="33" xfId="0" applyNumberFormat="1" applyFont="1" applyFill="1" applyBorder="1" applyAlignment="1">
      <alignment horizontal="center" vertical="center" wrapText="1"/>
    </xf>
    <xf numFmtId="49" fontId="1" fillId="10" borderId="81" xfId="0" applyNumberFormat="1" applyFont="1" applyFill="1" applyBorder="1" applyAlignment="1">
      <alignment horizontal="center" vertical="center" wrapText="1"/>
    </xf>
    <xf numFmtId="49" fontId="32" fillId="3" borderId="115" xfId="0" applyNumberFormat="1" applyFont="1" applyFill="1" applyBorder="1" applyAlignment="1">
      <alignment horizontal="center" vertical="center" wrapText="1"/>
    </xf>
    <xf numFmtId="49" fontId="32" fillId="3" borderId="112" xfId="0" applyNumberFormat="1" applyFont="1" applyFill="1" applyBorder="1" applyAlignment="1">
      <alignment horizontal="center" vertical="center" wrapText="1"/>
    </xf>
    <xf numFmtId="49" fontId="32" fillId="3" borderId="116" xfId="0" applyNumberFormat="1" applyFont="1" applyFill="1" applyBorder="1" applyAlignment="1">
      <alignment horizontal="center" vertical="center" wrapText="1"/>
    </xf>
    <xf numFmtId="49" fontId="32" fillId="3" borderId="117" xfId="0" applyNumberFormat="1" applyFont="1" applyFill="1" applyBorder="1" applyAlignment="1">
      <alignment horizontal="center" vertical="center" wrapText="1"/>
    </xf>
    <xf numFmtId="49" fontId="32" fillId="3" borderId="111" xfId="0" applyNumberFormat="1" applyFont="1" applyFill="1" applyBorder="1" applyAlignment="1">
      <alignment horizontal="center" vertical="center" wrapText="1"/>
    </xf>
    <xf numFmtId="49" fontId="32" fillId="3" borderId="118" xfId="0" applyNumberFormat="1" applyFont="1" applyFill="1" applyBorder="1" applyAlignment="1">
      <alignment horizontal="center" vertical="center" wrapText="1"/>
    </xf>
    <xf numFmtId="49" fontId="2" fillId="3" borderId="26" xfId="0" applyNumberFormat="1" applyFont="1" applyFill="1" applyBorder="1" applyAlignment="1">
      <alignment horizontal="center" vertical="center" wrapText="1"/>
    </xf>
    <xf numFmtId="49" fontId="2" fillId="3" borderId="21" xfId="0" applyNumberFormat="1" applyFont="1" applyFill="1" applyBorder="1" applyAlignment="1">
      <alignment horizontal="center" vertical="center" wrapText="1"/>
    </xf>
    <xf numFmtId="49" fontId="2" fillId="3" borderId="27" xfId="0" applyNumberFormat="1" applyFont="1" applyFill="1" applyBorder="1" applyAlignment="1">
      <alignment horizontal="center" vertical="center" wrapText="1"/>
    </xf>
    <xf numFmtId="49" fontId="2" fillId="3" borderId="51" xfId="0" applyNumberFormat="1" applyFont="1" applyFill="1" applyBorder="1" applyAlignment="1">
      <alignment horizontal="center" vertical="center" wrapText="1"/>
    </xf>
    <xf numFmtId="49" fontId="2" fillId="3" borderId="52" xfId="0" applyNumberFormat="1"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49" fontId="1" fillId="2" borderId="122" xfId="0" applyNumberFormat="1" applyFont="1" applyFill="1" applyBorder="1" applyAlignment="1">
      <alignment horizontal="right" vertical="center" wrapText="1"/>
    </xf>
    <xf numFmtId="49" fontId="1" fillId="2" borderId="123" xfId="0" applyNumberFormat="1" applyFont="1" applyFill="1" applyBorder="1" applyAlignment="1">
      <alignment horizontal="right" vertical="center" wrapText="1"/>
    </xf>
    <xf numFmtId="0" fontId="1" fillId="3" borderId="122" xfId="0" applyFont="1" applyFill="1" applyBorder="1" applyAlignment="1">
      <alignment horizontal="center" vertical="center" wrapText="1"/>
    </xf>
    <xf numFmtId="0" fontId="1" fillId="3" borderId="123" xfId="0" applyFont="1" applyFill="1" applyBorder="1" applyAlignment="1">
      <alignment horizontal="center" vertical="center" wrapText="1"/>
    </xf>
    <xf numFmtId="49" fontId="1" fillId="2" borderId="15" xfId="0" applyNumberFormat="1" applyFont="1" applyFill="1" applyBorder="1" applyAlignment="1">
      <alignment horizontal="left" vertical="center" wrapText="1"/>
    </xf>
    <xf numFmtId="49" fontId="1" fillId="2" borderId="11" xfId="0" applyNumberFormat="1" applyFont="1" applyFill="1" applyBorder="1" applyAlignment="1">
      <alignment horizontal="left" vertical="center" wrapText="1"/>
    </xf>
    <xf numFmtId="49" fontId="2" fillId="7" borderId="130" xfId="0" applyNumberFormat="1" applyFont="1" applyFill="1" applyBorder="1" applyAlignment="1">
      <alignment horizontal="left" vertical="center" wrapText="1"/>
    </xf>
    <xf numFmtId="49" fontId="2" fillId="7" borderId="131" xfId="0" applyNumberFormat="1" applyFont="1" applyFill="1" applyBorder="1" applyAlignment="1">
      <alignment horizontal="left" vertical="center" wrapText="1"/>
    </xf>
    <xf numFmtId="49" fontId="2" fillId="7" borderId="132" xfId="0" applyNumberFormat="1" applyFont="1" applyFill="1" applyBorder="1" applyAlignment="1">
      <alignment horizontal="left" vertical="center" wrapText="1"/>
    </xf>
    <xf numFmtId="0" fontId="1" fillId="2" borderId="134" xfId="0" applyFont="1" applyFill="1" applyBorder="1" applyAlignment="1">
      <alignment horizontal="left" vertical="center" wrapText="1"/>
    </xf>
    <xf numFmtId="0" fontId="1" fillId="2" borderId="137" xfId="0" applyFont="1" applyFill="1" applyBorder="1" applyAlignment="1">
      <alignment horizontal="left" vertical="center" wrapText="1"/>
    </xf>
    <xf numFmtId="49" fontId="2" fillId="3" borderId="35" xfId="0" applyNumberFormat="1" applyFont="1" applyFill="1" applyBorder="1" applyAlignment="1">
      <alignment horizontal="center" vertical="center" wrapText="1"/>
    </xf>
    <xf numFmtId="49" fontId="28" fillId="3" borderId="21" xfId="0" applyNumberFormat="1" applyFont="1" applyFill="1" applyBorder="1" applyAlignment="1">
      <alignment horizontal="center" vertical="center" wrapText="1" readingOrder="1"/>
    </xf>
    <xf numFmtId="49" fontId="28" fillId="3" borderId="89" xfId="0" applyNumberFormat="1" applyFont="1" applyFill="1" applyBorder="1" applyAlignment="1">
      <alignment horizontal="center" vertical="center" wrapText="1" readingOrder="1"/>
    </xf>
    <xf numFmtId="49" fontId="5" fillId="3" borderId="33" xfId="0" applyNumberFormat="1" applyFont="1" applyFill="1" applyBorder="1" applyAlignment="1">
      <alignment horizontal="left" vertical="center" wrapText="1"/>
    </xf>
    <xf numFmtId="49" fontId="5" fillId="3" borderId="81" xfId="0" applyNumberFormat="1" applyFont="1" applyFill="1" applyBorder="1" applyAlignment="1">
      <alignment horizontal="left" vertical="center" wrapText="1"/>
    </xf>
    <xf numFmtId="49" fontId="2" fillId="3" borderId="35" xfId="0" applyNumberFormat="1" applyFont="1" applyFill="1" applyBorder="1" applyAlignment="1">
      <alignment vertical="center" wrapText="1"/>
    </xf>
    <xf numFmtId="49" fontId="2" fillId="3" borderId="50" xfId="0" applyNumberFormat="1" applyFont="1" applyFill="1" applyBorder="1" applyAlignment="1">
      <alignment horizontal="left" vertical="center" wrapText="1"/>
    </xf>
    <xf numFmtId="49" fontId="28" fillId="3" borderId="20" xfId="0" applyNumberFormat="1" applyFont="1" applyFill="1" applyBorder="1" applyAlignment="1">
      <alignment horizontal="center" vertical="center" wrapText="1"/>
    </xf>
    <xf numFmtId="49" fontId="28" fillId="3" borderId="21" xfId="0" applyNumberFormat="1" applyFont="1" applyFill="1" applyBorder="1" applyAlignment="1">
      <alignment horizontal="center" vertical="center" wrapText="1"/>
    </xf>
    <xf numFmtId="49" fontId="28" fillId="3" borderId="89" xfId="0" applyNumberFormat="1" applyFont="1" applyFill="1" applyBorder="1" applyAlignment="1">
      <alignment horizontal="center" vertical="center" wrapText="1"/>
    </xf>
    <xf numFmtId="49" fontId="2" fillId="3" borderId="81" xfId="0" applyNumberFormat="1" applyFont="1" applyFill="1" applyBorder="1" applyAlignment="1">
      <alignment horizontal="center" vertical="center" wrapText="1"/>
    </xf>
    <xf numFmtId="49" fontId="1" fillId="2" borderId="51" xfId="0" applyNumberFormat="1" applyFont="1" applyFill="1" applyBorder="1" applyAlignment="1">
      <alignment horizontal="right" vertical="center" wrapText="1"/>
    </xf>
    <xf numFmtId="49" fontId="1" fillId="2" borderId="52" xfId="0" applyNumberFormat="1" applyFont="1" applyFill="1" applyBorder="1" applyAlignment="1">
      <alignment horizontal="right" vertical="center" wrapText="1"/>
    </xf>
    <xf numFmtId="49" fontId="32" fillId="3" borderId="125" xfId="0" applyNumberFormat="1" applyFont="1" applyFill="1" applyBorder="1" applyAlignment="1">
      <alignment horizontal="center" vertical="center" wrapText="1"/>
    </xf>
    <xf numFmtId="49" fontId="32" fillId="3" borderId="2" xfId="0" applyNumberFormat="1" applyFont="1" applyFill="1" applyBorder="1" applyAlignment="1">
      <alignment horizontal="left" vertical="center" wrapText="1"/>
    </xf>
    <xf numFmtId="49" fontId="32" fillId="3" borderId="3" xfId="0" applyNumberFormat="1" applyFont="1" applyFill="1" applyBorder="1" applyAlignment="1">
      <alignment horizontal="left" vertical="center" wrapText="1"/>
    </xf>
    <xf numFmtId="49" fontId="32" fillId="3" borderId="70" xfId="0" applyNumberFormat="1" applyFont="1" applyFill="1" applyBorder="1" applyAlignment="1">
      <alignment horizontal="center" vertical="center" wrapText="1"/>
    </xf>
    <xf numFmtId="49" fontId="32" fillId="3" borderId="71" xfId="0" applyNumberFormat="1" applyFont="1" applyFill="1" applyBorder="1" applyAlignment="1">
      <alignment horizontal="center" vertical="center" wrapText="1"/>
    </xf>
    <xf numFmtId="49" fontId="32" fillId="3" borderId="72" xfId="0" applyNumberFormat="1" applyFont="1" applyFill="1" applyBorder="1" applyAlignment="1">
      <alignment horizontal="center" vertical="center" wrapText="1"/>
    </xf>
    <xf numFmtId="49" fontId="25" fillId="8" borderId="32" xfId="0" applyNumberFormat="1" applyFont="1" applyFill="1" applyBorder="1" applyAlignment="1">
      <alignment horizontal="left" vertical="center" wrapText="1"/>
    </xf>
    <xf numFmtId="49" fontId="25" fillId="8" borderId="33" xfId="0" applyNumberFormat="1" applyFont="1" applyFill="1" applyBorder="1" applyAlignment="1">
      <alignment horizontal="left" vertical="center" wrapText="1"/>
    </xf>
    <xf numFmtId="49" fontId="25" fillId="8" borderId="81" xfId="0" applyNumberFormat="1" applyFont="1" applyFill="1" applyBorder="1" applyAlignment="1">
      <alignment horizontal="left" vertical="center" wrapText="1"/>
    </xf>
    <xf numFmtId="0" fontId="17" fillId="8" borderId="29" xfId="0" applyFont="1" applyFill="1" applyBorder="1" applyAlignment="1">
      <alignment horizontal="center" vertical="center" wrapText="1"/>
    </xf>
    <xf numFmtId="49" fontId="28" fillId="3" borderId="69" xfId="0" applyNumberFormat="1" applyFont="1" applyFill="1" applyBorder="1" applyAlignment="1">
      <alignment horizontal="center" vertical="center" wrapText="1"/>
    </xf>
    <xf numFmtId="49" fontId="28" fillId="3" borderId="84" xfId="0" applyNumberFormat="1" applyFont="1" applyFill="1" applyBorder="1" applyAlignment="1">
      <alignment horizontal="center" vertical="center" wrapText="1"/>
    </xf>
    <xf numFmtId="49" fontId="12" fillId="2" borderId="32" xfId="0" applyNumberFormat="1" applyFont="1" applyFill="1" applyBorder="1" applyAlignment="1">
      <alignment horizontal="center" vertical="center" wrapText="1"/>
    </xf>
    <xf numFmtId="49" fontId="12" fillId="2" borderId="33" xfId="0" applyNumberFormat="1" applyFont="1" applyFill="1" applyBorder="1" applyAlignment="1">
      <alignment horizontal="center" vertical="center" wrapText="1"/>
    </xf>
    <xf numFmtId="49" fontId="12" fillId="2" borderId="81" xfId="0" applyNumberFormat="1" applyFont="1" applyFill="1" applyBorder="1" applyAlignment="1">
      <alignment horizontal="center" vertical="center" wrapText="1"/>
    </xf>
    <xf numFmtId="49" fontId="29" fillId="8" borderId="32" xfId="0" applyNumberFormat="1" applyFont="1" applyFill="1" applyBorder="1" applyAlignment="1">
      <alignment horizontal="center" vertical="center" wrapText="1"/>
    </xf>
    <xf numFmtId="49" fontId="25" fillId="8" borderId="33" xfId="0" applyNumberFormat="1" applyFont="1" applyFill="1" applyBorder="1" applyAlignment="1">
      <alignment horizontal="center" vertical="center" wrapText="1"/>
    </xf>
    <xf numFmtId="49" fontId="25" fillId="8" borderId="81" xfId="0" applyNumberFormat="1" applyFont="1" applyFill="1" applyBorder="1" applyAlignment="1">
      <alignment horizontal="center" vertical="center" wrapText="1"/>
    </xf>
    <xf numFmtId="49" fontId="25" fillId="8" borderId="16" xfId="0" applyNumberFormat="1" applyFont="1" applyFill="1" applyBorder="1" applyAlignment="1">
      <alignment horizontal="left" vertical="center" wrapText="1"/>
    </xf>
    <xf numFmtId="0" fontId="25" fillId="8" borderId="16" xfId="0" applyFont="1" applyFill="1" applyBorder="1" applyAlignment="1">
      <alignment horizontal="left" vertical="center" wrapText="1"/>
    </xf>
    <xf numFmtId="49" fontId="25" fillId="8" borderId="17" xfId="0" applyNumberFormat="1" applyFont="1" applyFill="1" applyBorder="1" applyAlignment="1">
      <alignment horizontal="center" vertical="center" wrapText="1"/>
    </xf>
    <xf numFmtId="0" fontId="25" fillId="8" borderId="17" xfId="0" applyFont="1" applyFill="1" applyBorder="1" applyAlignment="1">
      <alignment horizontal="center" vertical="center" wrapText="1"/>
    </xf>
    <xf numFmtId="49" fontId="25" fillId="8" borderId="17" xfId="0" applyNumberFormat="1" applyFont="1" applyFill="1" applyBorder="1" applyAlignment="1">
      <alignment vertical="center" wrapText="1"/>
    </xf>
    <xf numFmtId="0" fontId="25" fillId="8" borderId="17" xfId="0" applyFont="1" applyFill="1" applyBorder="1" applyAlignment="1">
      <alignment vertical="center" wrapText="1"/>
    </xf>
    <xf numFmtId="0" fontId="25" fillId="8" borderId="82" xfId="0" applyFont="1" applyFill="1" applyBorder="1" applyAlignment="1">
      <alignment horizontal="center" vertical="center" wrapText="1"/>
    </xf>
    <xf numFmtId="49" fontId="7" fillId="3" borderId="3" xfId="0" applyNumberFormat="1" applyFont="1" applyFill="1" applyBorder="1" applyAlignment="1">
      <alignment horizontal="center" vertical="center"/>
    </xf>
    <xf numFmtId="49" fontId="7" fillId="3" borderId="124" xfId="0" applyNumberFormat="1" applyFont="1" applyFill="1" applyBorder="1" applyAlignment="1">
      <alignment horizontal="center" vertical="center"/>
    </xf>
    <xf numFmtId="49" fontId="32" fillId="3" borderId="106" xfId="0" applyNumberFormat="1" applyFont="1" applyFill="1" applyBorder="1" applyAlignment="1">
      <alignment horizontal="center" vertical="center" wrapText="1"/>
    </xf>
    <xf numFmtId="49" fontId="32" fillId="3" borderId="107" xfId="0" applyNumberFormat="1" applyFont="1" applyFill="1" applyBorder="1" applyAlignment="1">
      <alignment horizontal="center" vertical="center" wrapText="1"/>
    </xf>
    <xf numFmtId="49" fontId="7" fillId="3" borderId="107" xfId="0" applyNumberFormat="1" applyFont="1" applyFill="1" applyBorder="1" applyAlignment="1">
      <alignment horizontal="right" vertical="center"/>
    </xf>
    <xf numFmtId="49" fontId="7" fillId="3" borderId="113" xfId="0" applyNumberFormat="1" applyFont="1" applyFill="1" applyBorder="1" applyAlignment="1">
      <alignment horizontal="right" vertical="center"/>
    </xf>
    <xf numFmtId="49" fontId="2" fillId="3" borderId="16" xfId="0" applyNumberFormat="1" applyFont="1" applyFill="1" applyBorder="1" applyAlignment="1">
      <alignment horizontal="center" vertical="center" wrapText="1"/>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49" fontId="5" fillId="3" borderId="119" xfId="0" applyNumberFormat="1" applyFont="1" applyFill="1" applyBorder="1" applyAlignment="1">
      <alignment horizontal="left" vertical="center" wrapText="1"/>
    </xf>
    <xf numFmtId="49" fontId="5" fillId="3" borderId="126" xfId="0" applyNumberFormat="1" applyFont="1" applyFill="1" applyBorder="1" applyAlignment="1">
      <alignment horizontal="left" vertical="center" wrapText="1"/>
    </xf>
    <xf numFmtId="49" fontId="5" fillId="3" borderId="127" xfId="0" applyNumberFormat="1" applyFont="1" applyFill="1" applyBorder="1" applyAlignment="1">
      <alignment horizontal="left" vertical="center" wrapText="1"/>
    </xf>
    <xf numFmtId="49" fontId="5" fillId="3" borderId="68" xfId="0" applyNumberFormat="1" applyFont="1" applyFill="1" applyBorder="1" applyAlignment="1">
      <alignment horizontal="left" vertical="center" wrapText="1"/>
    </xf>
    <xf numFmtId="49" fontId="5" fillId="3" borderId="69" xfId="0" applyNumberFormat="1" applyFont="1" applyFill="1" applyBorder="1" applyAlignment="1">
      <alignment horizontal="left" vertical="center" wrapText="1"/>
    </xf>
    <xf numFmtId="49" fontId="5" fillId="3" borderId="84" xfId="0" applyNumberFormat="1" applyFont="1" applyFill="1" applyBorder="1" applyAlignment="1">
      <alignment horizontal="left" vertical="center" wrapText="1"/>
    </xf>
    <xf numFmtId="49" fontId="30" fillId="8" borderId="128" xfId="1" applyNumberFormat="1" applyFont="1" applyFill="1" applyBorder="1" applyAlignment="1">
      <alignment horizontal="center" vertical="center" wrapText="1"/>
    </xf>
    <xf numFmtId="49" fontId="30" fillId="8" borderId="15" xfId="1" applyNumberFormat="1" applyFont="1" applyFill="1" applyBorder="1" applyAlignment="1">
      <alignment horizontal="center" vertical="center" wrapText="1"/>
    </xf>
    <xf numFmtId="49" fontId="30" fillId="8" borderId="129" xfId="1" applyNumberFormat="1" applyFont="1" applyFill="1" applyBorder="1" applyAlignment="1">
      <alignment horizontal="center" vertical="center" wrapText="1"/>
    </xf>
    <xf numFmtId="49" fontId="1" fillId="2" borderId="114" xfId="0" applyNumberFormat="1" applyFont="1" applyFill="1" applyBorder="1" applyAlignment="1">
      <alignment horizontal="left" vertical="center" wrapText="1"/>
    </xf>
    <xf numFmtId="49" fontId="1" fillId="2" borderId="15" xfId="0" applyNumberFormat="1" applyFont="1" applyFill="1" applyBorder="1" applyAlignment="1">
      <alignment horizontal="left" vertical="top" wrapText="1"/>
    </xf>
    <xf numFmtId="49" fontId="1" fillId="2" borderId="11" xfId="0" applyNumberFormat="1" applyFont="1" applyFill="1" applyBorder="1" applyAlignment="1">
      <alignment horizontal="left" vertical="top" wrapText="1"/>
    </xf>
    <xf numFmtId="0" fontId="1" fillId="2" borderId="108" xfId="0" applyFont="1" applyFill="1" applyBorder="1" applyAlignment="1">
      <alignment horizontal="left" vertical="center" wrapText="1"/>
    </xf>
    <xf numFmtId="0" fontId="1" fillId="2" borderId="109" xfId="0" applyFont="1" applyFill="1" applyBorder="1" applyAlignment="1">
      <alignment horizontal="left" vertical="center" wrapText="1"/>
    </xf>
    <xf numFmtId="0" fontId="1" fillId="2" borderId="87"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11" borderId="139" xfId="0" applyNumberFormat="1" applyFont="1" applyFill="1" applyBorder="1" applyAlignment="1">
      <alignment horizontal="center" vertical="center"/>
    </xf>
    <xf numFmtId="0" fontId="1" fillId="11" borderId="15" xfId="0" applyNumberFormat="1" applyFont="1" applyFill="1" applyBorder="1" applyAlignment="1">
      <alignment horizontal="center" vertical="center"/>
    </xf>
    <xf numFmtId="0" fontId="1" fillId="11" borderId="87" xfId="0" applyNumberFormat="1" applyFont="1" applyFill="1" applyBorder="1" applyAlignment="1">
      <alignment horizontal="center" vertical="center"/>
    </xf>
    <xf numFmtId="0" fontId="1" fillId="11" borderId="11" xfId="0" applyNumberFormat="1" applyFont="1" applyFill="1" applyBorder="1" applyAlignment="1">
      <alignment horizontal="center" vertical="center"/>
    </xf>
    <xf numFmtId="0" fontId="1" fillId="11" borderId="110" xfId="0" applyNumberFormat="1" applyFont="1" applyFill="1" applyBorder="1" applyAlignment="1">
      <alignment horizontal="center" vertical="center"/>
    </xf>
    <xf numFmtId="0" fontId="1" fillId="11" borderId="53" xfId="0" applyNumberFormat="1" applyFont="1" applyFill="1" applyBorder="1" applyAlignment="1">
      <alignment horizontal="center" vertical="center"/>
    </xf>
    <xf numFmtId="49" fontId="1" fillId="2" borderId="111" xfId="0" applyNumberFormat="1" applyFont="1" applyFill="1" applyBorder="1" applyAlignment="1">
      <alignment horizontal="left" vertical="center" wrapText="1"/>
    </xf>
  </cellXfs>
  <cellStyles count="2">
    <cellStyle name="Link" xfId="1" builtinId="8"/>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0B050"/>
      <rgbColor rgb="FFF2F2F2"/>
      <rgbColor rgb="FFFFFF00"/>
      <rgbColor rgb="FF0563C1"/>
      <rgbColor rgb="FF385623"/>
      <rgbColor rgb="FF7AAC91"/>
      <rgbColor rgb="FF0070C0"/>
      <rgbColor rgb="FF2D70BB"/>
      <rgbColor rgb="FFED7D31"/>
      <rgbColor rgb="FF2D70BA"/>
      <rgbColor rgb="FF889DCE"/>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4733E"/>
      <color rgb="FFFF9300"/>
      <color rgb="FF4CAC5B"/>
      <color rgb="FFE1FFED"/>
      <color rgb="FFE7FFE2"/>
      <color rgb="FF0063AA"/>
      <color rgb="FFFFFC9E"/>
      <color rgb="FF7EE512"/>
      <color rgb="FFD5FC79"/>
      <color rgb="FF88F1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s://campus.studium.kit.edu/index.php" TargetMode="External"/><Relationship Id="rId3" Type="http://schemas.openxmlformats.org/officeDocument/2006/relationships/hyperlink" Target="https://www.informatik.kit.edu/formulare.php" TargetMode="External"/><Relationship Id="rId7" Type="http://schemas.openxmlformats.org/officeDocument/2006/relationships/hyperlink" Target="https://www.informatik.kit.edu/faq-wiki/doku.php" TargetMode="External"/><Relationship Id="rId12" Type="http://schemas.openxmlformats.org/officeDocument/2006/relationships/hyperlink" Target="https://www.informatik.kit.edu/8753.php" TargetMode="External"/><Relationship Id="rId2" Type="http://schemas.openxmlformats.org/officeDocument/2006/relationships/hyperlink" Target="https://www.hoc.kit.edu/zlb/Lehramtsstudium_am_KIT_Mentoring_Lehramt.php" TargetMode="External"/><Relationship Id="rId1" Type="http://schemas.openxmlformats.org/officeDocument/2006/relationships/hyperlink" Target="https://www.hoc.kit.edu/zlb/842.php" TargetMode="External"/><Relationship Id="rId6" Type="http://schemas.openxmlformats.org/officeDocument/2006/relationships/hyperlink" Target="http://portal.wiwi.kit.edu" TargetMode="External"/><Relationship Id="rId11" Type="http://schemas.openxmlformats.org/officeDocument/2006/relationships/hyperlink" Target="https://www.hoc.kit.edu/index.php" TargetMode="External"/><Relationship Id="rId5" Type="http://schemas.openxmlformats.org/officeDocument/2006/relationships/hyperlink" Target="https://campus.studium.kit.edu/events/catalog.php#!campus/all/fields.asp?group=Vorlesungsverzeichnis" TargetMode="External"/><Relationship Id="rId10" Type="http://schemas.openxmlformats.org/officeDocument/2006/relationships/hyperlink" Target="https://www.hoc.kit.edu/zlb/Lehramtsstudium_am_KIT_Lehramt_an_Gymnasien_Master_of_Education.php" TargetMode="External"/><Relationship Id="rId4" Type="http://schemas.openxmlformats.org/officeDocument/2006/relationships/hyperlink" Target="https://www.informatik.kit.edu/formulare.php#block1934" TargetMode="External"/><Relationship Id="rId9" Type="http://schemas.openxmlformats.org/officeDocument/2006/relationships/hyperlink" Target="https://ilias.studium.kit.edu/ilias.php?baseClass=ilrepositorygui&amp;reloadpublic=1&amp;cmd=frameset&amp;ref_id=1"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informatik.kit.edu/faq-wiki/doku.php" TargetMode="External"/><Relationship Id="rId13" Type="http://schemas.openxmlformats.org/officeDocument/2006/relationships/hyperlink" Target="https://ilias.studium.kit.edu/ilias.php?baseClass=ilrepositorygui&amp;reloadpublic=1&amp;cmd=frameset&amp;ref_id=1" TargetMode="External"/><Relationship Id="rId3" Type="http://schemas.openxmlformats.org/officeDocument/2006/relationships/hyperlink" Target="https://www.hoc.kit.edu/zlb/Lehramtsstudium_am_KIT_Mentoring_Lehramt.php" TargetMode="External"/><Relationship Id="rId7" Type="http://schemas.openxmlformats.org/officeDocument/2006/relationships/hyperlink" Target="http://portal.wiwi.kit.edu" TargetMode="External"/><Relationship Id="rId12" Type="http://schemas.openxmlformats.org/officeDocument/2006/relationships/hyperlink" Target="https://www.math.kit.edu/lehre/seite/modulhandb/de" TargetMode="External"/><Relationship Id="rId2" Type="http://schemas.openxmlformats.org/officeDocument/2006/relationships/hyperlink" Target="https://www.informatik.kit.edu/8753.php" TargetMode="External"/><Relationship Id="rId1" Type="http://schemas.openxmlformats.org/officeDocument/2006/relationships/hyperlink" Target="https://www.hoc.kit.edu/zlb/842.php" TargetMode="External"/><Relationship Id="rId6" Type="http://schemas.openxmlformats.org/officeDocument/2006/relationships/hyperlink" Target="https://campus.studium.kit.edu/events/catalog.php#!campus/all/fields.asp?group=Vorlesungsverzeichnis" TargetMode="External"/><Relationship Id="rId11" Type="http://schemas.openxmlformats.org/officeDocument/2006/relationships/hyperlink" Target="https://www.hoc.kit.edu/index.php" TargetMode="External"/><Relationship Id="rId5" Type="http://schemas.openxmlformats.org/officeDocument/2006/relationships/hyperlink" Target="https://www.informatik.kit.edu/formulare.php#block1934" TargetMode="External"/><Relationship Id="rId10" Type="http://schemas.openxmlformats.org/officeDocument/2006/relationships/hyperlink" Target="https://www.hoc.kit.edu/zlb/Lehramtsstudium_am_KIT_Lehramt_an_Gymnasien_Master_of_Education.php" TargetMode="External"/><Relationship Id="rId4" Type="http://schemas.openxmlformats.org/officeDocument/2006/relationships/hyperlink" Target="https://www.informatik.kit.edu/formulare.php" TargetMode="External"/><Relationship Id="rId9" Type="http://schemas.openxmlformats.org/officeDocument/2006/relationships/hyperlink" Target="https://campus.studium.kit.edu/index.php" TargetMode="External"/></Relationships>
</file>

<file path=xl/drawings/drawing1.xml><?xml version="1.0" encoding="utf-8"?>
<xdr:wsDr xmlns:xdr="http://schemas.openxmlformats.org/drawingml/2006/spreadsheetDrawing" xmlns:a="http://schemas.openxmlformats.org/drawingml/2006/main">
  <xdr:twoCellAnchor>
    <xdr:from>
      <xdr:col>9</xdr:col>
      <xdr:colOff>57667</xdr:colOff>
      <xdr:row>33</xdr:row>
      <xdr:rowOff>79374</xdr:rowOff>
    </xdr:from>
    <xdr:to>
      <xdr:col>11</xdr:col>
      <xdr:colOff>714374</xdr:colOff>
      <xdr:row>47</xdr:row>
      <xdr:rowOff>142874</xdr:rowOff>
    </xdr:to>
    <xdr:sp macro="" textlink="">
      <xdr:nvSpPr>
        <xdr:cNvPr id="2" name="Textfeld 4">
          <a:extLst>
            <a:ext uri="{FF2B5EF4-FFF2-40B4-BE49-F238E27FC236}">
              <a16:creationId xmlns:a16="http://schemas.microsoft.com/office/drawing/2014/main" id="{4EFAB26C-C01E-4ED9-8457-1F32E2789044}"/>
            </a:ext>
          </a:extLst>
        </xdr:cNvPr>
        <xdr:cNvSpPr txBox="1"/>
      </xdr:nvSpPr>
      <xdr:spPr>
        <a:xfrm>
          <a:off x="6725167" y="13398499"/>
          <a:ext cx="2402957" cy="5508625"/>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1200" b="1" i="0" u="none" strike="noStrike" cap="none" spc="0" baseline="0">
              <a:solidFill>
                <a:srgbClr val="0070C0"/>
              </a:solidFill>
              <a:uFillTx/>
              <a:latin typeface="Arial"/>
              <a:ea typeface="Arial"/>
              <a:cs typeface="Arial"/>
              <a:sym typeface="Arial"/>
            </a:defRPr>
          </a:pPr>
          <a:r>
            <a:rPr sz="1200" b="1" i="0" u="none" strike="noStrike" cap="none" spc="0" baseline="0">
              <a:solidFill>
                <a:srgbClr val="0070C0"/>
              </a:solidFill>
              <a:uFillTx/>
              <a:latin typeface="Arial"/>
              <a:ea typeface="Arial"/>
              <a:cs typeface="Arial"/>
              <a:sym typeface="Arial"/>
            </a:rPr>
            <a:t>Wichtige Links</a:t>
          </a:r>
        </a:p>
      </xdr:txBody>
    </xdr:sp>
    <xdr:clientData/>
  </xdr:twoCellAnchor>
  <xdr:twoCellAnchor>
    <xdr:from>
      <xdr:col>9</xdr:col>
      <xdr:colOff>58296</xdr:colOff>
      <xdr:row>41</xdr:row>
      <xdr:rowOff>206376</xdr:rowOff>
    </xdr:from>
    <xdr:to>
      <xdr:col>11</xdr:col>
      <xdr:colOff>666750</xdr:colOff>
      <xdr:row>42</xdr:row>
      <xdr:rowOff>332746</xdr:rowOff>
    </xdr:to>
    <xdr:sp macro="" textlink="">
      <xdr:nvSpPr>
        <xdr:cNvPr id="3" name="Textfeld 1">
          <a:hlinkClick xmlns:r="http://schemas.openxmlformats.org/officeDocument/2006/relationships" r:id="rId1"/>
          <a:extLst>
            <a:ext uri="{FF2B5EF4-FFF2-40B4-BE49-F238E27FC236}">
              <a16:creationId xmlns:a16="http://schemas.microsoft.com/office/drawing/2014/main" id="{8110E89D-04AA-4D10-9437-1F4164ADA531}"/>
            </a:ext>
          </a:extLst>
        </xdr:cNvPr>
        <xdr:cNvSpPr txBox="1"/>
      </xdr:nvSpPr>
      <xdr:spPr>
        <a:xfrm>
          <a:off x="6725796" y="16891001"/>
          <a:ext cx="2354704" cy="602620"/>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ZLB - Zentrum für Lehrerbildung (Resourcen für Lehramt Studierende, usw.)</a:t>
          </a:r>
        </a:p>
      </xdr:txBody>
    </xdr:sp>
    <xdr:clientData/>
  </xdr:twoCellAnchor>
  <xdr:twoCellAnchor>
    <xdr:from>
      <xdr:col>9</xdr:col>
      <xdr:colOff>57480</xdr:colOff>
      <xdr:row>3</xdr:row>
      <xdr:rowOff>44284</xdr:rowOff>
    </xdr:from>
    <xdr:to>
      <xdr:col>11</xdr:col>
      <xdr:colOff>730250</xdr:colOff>
      <xdr:row>10</xdr:row>
      <xdr:rowOff>142875</xdr:rowOff>
    </xdr:to>
    <xdr:sp macro="" textlink="">
      <xdr:nvSpPr>
        <xdr:cNvPr id="4" name="Textfeld 1">
          <a:extLst>
            <a:ext uri="{FF2B5EF4-FFF2-40B4-BE49-F238E27FC236}">
              <a16:creationId xmlns:a16="http://schemas.microsoft.com/office/drawing/2014/main" id="{C537EC98-2323-4DA5-B7A1-82170E23C3D9}"/>
            </a:ext>
          </a:extLst>
        </xdr:cNvPr>
        <xdr:cNvSpPr txBox="1"/>
      </xdr:nvSpPr>
      <xdr:spPr>
        <a:xfrm>
          <a:off x="6724980" y="3012909"/>
          <a:ext cx="2419020" cy="2194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64008" rtlCol="0" anchor="t"/>
        <a:lstStyle/>
        <a:p>
          <a:r>
            <a:rPr lang="de-DE" sz="1150">
              <a:solidFill>
                <a:schemeClr val="tx1"/>
              </a:solidFill>
              <a:latin typeface="Arial" panose="020B0604020202020204" pitchFamily="34" charset="0"/>
              <a:cs typeface="Arial" panose="020B0604020202020204" pitchFamily="34" charset="0"/>
            </a:rPr>
            <a:t>Die eingetragenen Fachsemester (FS) gelten nur als Orientierung. </a:t>
          </a:r>
        </a:p>
        <a:p>
          <a:endParaRPr lang="de-DE" sz="500">
            <a:solidFill>
              <a:schemeClr val="tx1"/>
            </a:solidFill>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50">
              <a:solidFill>
                <a:srgbClr val="0070C0"/>
              </a:solidFill>
              <a:latin typeface="Arial" panose="020B0604020202020204" pitchFamily="34" charset="0"/>
              <a:ea typeface="+mn-ea"/>
              <a:cs typeface="Arial" panose="020B0604020202020204" pitchFamily="34" charset="0"/>
            </a:rPr>
            <a:t>*A?= </a:t>
          </a:r>
          <a:r>
            <a:rPr lang="de-DE" sz="1150">
              <a:solidFill>
                <a:schemeClr val="dk1"/>
              </a:solidFill>
              <a:latin typeface="Arial" panose="020B0604020202020204" pitchFamily="34" charset="0"/>
              <a:ea typeface="+mn-ea"/>
              <a:cs typeface="Arial" panose="020B0604020202020204" pitchFamily="34" charset="0"/>
            </a:rPr>
            <a:t>Angemeldet für Prüfung</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rgbClr val="0070C0"/>
              </a:solidFill>
              <a:latin typeface="Arial" panose="020B0604020202020204" pitchFamily="34" charset="0"/>
              <a:ea typeface="+mn-ea"/>
              <a:cs typeface="Arial" panose="020B0604020202020204" pitchFamily="34" charset="0"/>
            </a:rPr>
            <a:t>LP = </a:t>
          </a:r>
          <a:r>
            <a:rPr lang="de-DE" sz="1150">
              <a:solidFill>
                <a:schemeClr val="dk1"/>
              </a:solidFill>
              <a:latin typeface="Arial" panose="020B0604020202020204" pitchFamily="34" charset="0"/>
              <a:ea typeface="+mn-ea"/>
              <a:cs typeface="Arial" panose="020B0604020202020204" pitchFamily="34" charset="0"/>
            </a:rPr>
            <a:t>Leistungspunkte/ ECTS</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chemeClr val="dk1"/>
              </a:solidFill>
              <a:latin typeface="Arial" panose="020B0604020202020204" pitchFamily="34" charset="0"/>
              <a:ea typeface="+mn-ea"/>
              <a:cs typeface="Arial" panose="020B0604020202020204" pitchFamily="34" charset="0"/>
            </a:rPr>
            <a:t>Leistungen = benotete Leistungen und nicht benotete Leistungen </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chemeClr val="dk1"/>
              </a:solidFill>
              <a:latin typeface="Arial" panose="020B0604020202020204" pitchFamily="34" charset="0"/>
              <a:ea typeface="+mn-ea"/>
              <a:cs typeface="Arial" panose="020B0604020202020204" pitchFamily="34" charset="0"/>
            </a:rPr>
            <a:t>Prüfungstermin einschließlich Datum und Uhrzeit eintragen</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chemeClr val="dk1"/>
              </a:solidFill>
              <a:latin typeface="Arial" panose="020B0604020202020204" pitchFamily="34" charset="0"/>
              <a:ea typeface="+mn-ea"/>
              <a:cs typeface="Arial" panose="020B0604020202020204" pitchFamily="34" charset="0"/>
            </a:rPr>
            <a:t>HoC= House of Competence</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chemeClr val="dk1"/>
              </a:solidFill>
              <a:latin typeface="Arial" panose="020B0604020202020204" pitchFamily="34" charset="0"/>
              <a:ea typeface="+mn-ea"/>
              <a:cs typeface="Arial" panose="020B0604020202020204" pitchFamily="34" charset="0"/>
            </a:rPr>
            <a:t>ZLB</a:t>
          </a:r>
          <a:r>
            <a:rPr lang="de-DE" sz="1150" baseline="0">
              <a:solidFill>
                <a:schemeClr val="dk1"/>
              </a:solidFill>
              <a:latin typeface="Arial" panose="020B0604020202020204" pitchFamily="34" charset="0"/>
              <a:ea typeface="+mn-ea"/>
              <a:cs typeface="Arial" panose="020B0604020202020204" pitchFamily="34" charset="0"/>
            </a:rPr>
            <a:t>= </a:t>
          </a:r>
          <a:r>
            <a:rPr lang="de-DE" sz="1150">
              <a:solidFill>
                <a:schemeClr val="dk1"/>
              </a:solidFill>
              <a:latin typeface="Arial" panose="020B0604020202020204" pitchFamily="34" charset="0"/>
              <a:ea typeface="+mn-ea"/>
              <a:cs typeface="Arial" panose="020B0604020202020204" pitchFamily="34" charset="0"/>
            </a:rPr>
            <a:t>Zentrum für Lehrerbildung</a:t>
          </a:r>
        </a:p>
        <a:p>
          <a:pPr marL="171450" indent="-171450">
            <a:buFont typeface="Arial" panose="020B0604020202020204" pitchFamily="34" charset="0"/>
            <a:buChar char="•"/>
          </a:pPr>
          <a:endParaRPr lang="de-DE" sz="120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9</xdr:col>
      <xdr:colOff>61376</xdr:colOff>
      <xdr:row>42</xdr:row>
      <xdr:rowOff>460375</xdr:rowOff>
    </xdr:from>
    <xdr:to>
      <xdr:col>11</xdr:col>
      <xdr:colOff>682625</xdr:colOff>
      <xdr:row>43</xdr:row>
      <xdr:rowOff>254031</xdr:rowOff>
    </xdr:to>
    <xdr:sp macro="" textlink="">
      <xdr:nvSpPr>
        <xdr:cNvPr id="6" name="Textfeld 1">
          <a:hlinkClick xmlns:r="http://schemas.openxmlformats.org/officeDocument/2006/relationships" r:id="rId2"/>
          <a:extLst>
            <a:ext uri="{FF2B5EF4-FFF2-40B4-BE49-F238E27FC236}">
              <a16:creationId xmlns:a16="http://schemas.microsoft.com/office/drawing/2014/main" id="{9A3F2B30-733C-4E8D-A0F4-68A0996EB2A7}"/>
            </a:ext>
          </a:extLst>
        </xdr:cNvPr>
        <xdr:cNvSpPr txBox="1"/>
      </xdr:nvSpPr>
      <xdr:spPr>
        <a:xfrm>
          <a:off x="6728876" y="17621250"/>
          <a:ext cx="2367499" cy="285781"/>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Mentoring@Lehramt</a:t>
          </a:r>
        </a:p>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endParaRPr lang="de-DE" sz="1200" b="0" i="0" u="none" strike="noStrike" cap="none" spc="0" baseline="0">
            <a:solidFill>
              <a:srgbClr val="000000"/>
            </a:solidFill>
            <a:uFillTx/>
            <a:latin typeface="Arial"/>
            <a:ea typeface="Arial"/>
            <a:cs typeface="Arial"/>
            <a:sym typeface="Arial"/>
          </a:endParaRPr>
        </a:p>
      </xdr:txBody>
    </xdr:sp>
    <xdr:clientData/>
  </xdr:twoCellAnchor>
  <xdr:twoCellAnchor>
    <xdr:from>
      <xdr:col>9</xdr:col>
      <xdr:colOff>63500</xdr:colOff>
      <xdr:row>10</xdr:row>
      <xdr:rowOff>190500</xdr:rowOff>
    </xdr:from>
    <xdr:to>
      <xdr:col>11</xdr:col>
      <xdr:colOff>730250</xdr:colOff>
      <xdr:row>30</xdr:row>
      <xdr:rowOff>508000</xdr:rowOff>
    </xdr:to>
    <xdr:sp macro="" textlink="">
      <xdr:nvSpPr>
        <xdr:cNvPr id="7" name="Textfeld 2">
          <a:extLst>
            <a:ext uri="{FF2B5EF4-FFF2-40B4-BE49-F238E27FC236}">
              <a16:creationId xmlns:a16="http://schemas.microsoft.com/office/drawing/2014/main" id="{E925AEE3-DAF4-456C-B0F3-019A0FC95AFD}"/>
            </a:ext>
          </a:extLst>
        </xdr:cNvPr>
        <xdr:cNvSpPr txBox="1"/>
      </xdr:nvSpPr>
      <xdr:spPr>
        <a:xfrm>
          <a:off x="6731000" y="5238750"/>
          <a:ext cx="2413000" cy="755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64008" rtlCol="0" anchor="t"/>
        <a:lstStyle/>
        <a:p>
          <a:r>
            <a:rPr lang="de-DE" sz="1200" b="1">
              <a:solidFill>
                <a:srgbClr val="0070C0"/>
              </a:solidFill>
              <a:latin typeface="Arial" panose="020B0604020202020204" pitchFamily="34" charset="0"/>
              <a:cs typeface="Arial" panose="020B0604020202020204" pitchFamily="34" charset="0"/>
            </a:rPr>
            <a:t>Orientierungsprüfungen</a:t>
          </a:r>
        </a:p>
        <a:p>
          <a:pPr marL="171450" indent="-171450">
            <a:buFont typeface="Arial" panose="020B0604020202020204" pitchFamily="34" charset="0"/>
            <a:buChar char="•"/>
          </a:pPr>
          <a:r>
            <a:rPr lang="de-DE" sz="1150">
              <a:latin typeface="Arial" panose="020B0604020202020204" pitchFamily="34" charset="0"/>
              <a:cs typeface="Arial" panose="020B0604020202020204" pitchFamily="34" charset="0"/>
            </a:rPr>
            <a:t>Empfehlung: bis Ende des zweiten Semesters</a:t>
          </a:r>
          <a:r>
            <a:rPr lang="de-DE" sz="1150" baseline="0">
              <a:latin typeface="Arial" panose="020B0604020202020204" pitchFamily="34" charset="0"/>
              <a:cs typeface="Arial" panose="020B0604020202020204" pitchFamily="34" charset="0"/>
            </a:rPr>
            <a:t> die Prüfungen antreten. (Zweitversuch im dritten Semester)</a:t>
          </a:r>
        </a:p>
        <a:p>
          <a:pPr marL="171450" indent="-171450">
            <a:buFont typeface="Arial" panose="020B0604020202020204" pitchFamily="34" charset="0"/>
            <a:buChar char="•"/>
          </a:pPr>
          <a:endParaRPr kumimoji="0" lang="de-DE" sz="3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kumimoji="0" lang="de-DE" sz="115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Pflicht: bis Ende des dritten </a:t>
          </a:r>
          <a:r>
            <a:rPr kumimoji="0" lang="de-DE" sz="115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Semesters die Prüfungen in einem der beiden Fächern zu  bestehen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de-DE" sz="3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DE" sz="1150">
              <a:latin typeface="Arial" panose="020B0604020202020204" pitchFamily="34" charset="0"/>
              <a:cs typeface="Arial" panose="020B0604020202020204" pitchFamily="34" charset="0"/>
            </a:rPr>
            <a:t>Bei nachweislicher Teilnahme am MINT-Kolleg Verlängerung des Prüfungszeitraums möglich</a:t>
          </a:r>
        </a:p>
        <a:p>
          <a:pPr marL="171450" indent="-171450">
            <a:buFont typeface="Arial" panose="020B0604020202020204" pitchFamily="34" charset="0"/>
            <a:buChar char="•"/>
          </a:pPr>
          <a:endParaRPr lang="de-DE" sz="3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50">
              <a:latin typeface="Arial" panose="020B0604020202020204" pitchFamily="34" charset="0"/>
              <a:cs typeface="Arial" panose="020B0604020202020204" pitchFamily="34" charset="0"/>
            </a:rPr>
            <a:t>Kein</a:t>
          </a:r>
          <a:r>
            <a:rPr lang="de-DE" sz="1150" baseline="0">
              <a:latin typeface="Arial" panose="020B0604020202020204" pitchFamily="34" charset="0"/>
              <a:cs typeface="Arial" panose="020B0604020202020204" pitchFamily="34" charset="0"/>
            </a:rPr>
            <a:t> Härtefallantrag möglich</a:t>
          </a:r>
        </a:p>
        <a:p>
          <a:pPr marL="171450" indent="-171450">
            <a:buFont typeface="Arial" panose="020B0604020202020204" pitchFamily="34" charset="0"/>
            <a:buChar char="•"/>
          </a:pPr>
          <a:endParaRPr lang="de-DE" sz="3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50">
              <a:latin typeface="Arial" panose="020B0604020202020204" pitchFamily="34" charset="0"/>
              <a:cs typeface="Arial" panose="020B0604020202020204" pitchFamily="34" charset="0"/>
            </a:rPr>
            <a:t>Müssen in einem der beiden</a:t>
          </a:r>
          <a:r>
            <a:rPr lang="de-DE" sz="1150" baseline="0">
              <a:latin typeface="Arial" panose="020B0604020202020204" pitchFamily="34" charset="0"/>
              <a:cs typeface="Arial" panose="020B0604020202020204" pitchFamily="34" charset="0"/>
            </a:rPr>
            <a:t> Fächer absolviert werden</a:t>
          </a:r>
          <a:endParaRPr lang="de-DE" sz="1150">
            <a:solidFill>
              <a:srgbClr val="0070C0"/>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endParaRPr lang="de-DE" sz="300" baseline="0">
            <a:solidFill>
              <a:schemeClr val="dk1"/>
            </a:solidFill>
            <a:latin typeface="Arial" panose="020B0604020202020204" pitchFamily="34" charset="0"/>
            <a:ea typeface="+mn-ea"/>
            <a:cs typeface="Arial" panose="020B0604020202020204" pitchFamily="34" charset="0"/>
          </a:endParaRPr>
        </a:p>
        <a:p>
          <a:pPr marL="0" indent="0">
            <a:buFontTx/>
            <a:buNone/>
          </a:pPr>
          <a:r>
            <a:rPr lang="de-DE" sz="1200" b="1">
              <a:solidFill>
                <a:srgbClr val="0070C0"/>
              </a:solidFill>
              <a:latin typeface="Arial" panose="020B0604020202020204" pitchFamily="34" charset="0"/>
              <a:ea typeface="+mn-ea"/>
              <a:cs typeface="Arial" panose="020B0604020202020204" pitchFamily="34" charset="0"/>
            </a:rPr>
            <a:t>Modulhandbuch</a:t>
          </a:r>
          <a:endParaRPr lang="de-DE" sz="11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50" baseline="0">
              <a:solidFill>
                <a:schemeClr val="dk1"/>
              </a:solidFill>
              <a:latin typeface="Arial" panose="020B0604020202020204" pitchFamily="34" charset="0"/>
              <a:ea typeface="+mn-ea"/>
              <a:cs typeface="Arial" panose="020B0604020202020204" pitchFamily="34" charset="0"/>
            </a:rPr>
            <a:t>Das Modulhandbuch wird halbjährlich aktualisiert. Bitte prüfen Sie es regelmäßig auf für Sie relevante Änderungen.</a:t>
          </a:r>
        </a:p>
        <a:p>
          <a:endParaRPr lang="de-DE" sz="500"/>
        </a:p>
        <a:p>
          <a:pPr marL="0" indent="0">
            <a:buFontTx/>
            <a:buNone/>
          </a:pPr>
          <a:r>
            <a:rPr lang="de-DE" sz="1300" b="1">
              <a:solidFill>
                <a:srgbClr val="002060"/>
              </a:solidFill>
              <a:latin typeface="Arial" panose="020B0604020202020204" pitchFamily="34" charset="0"/>
              <a:ea typeface="+mn-ea"/>
              <a:cs typeface="Arial" panose="020B0604020202020204" pitchFamily="34" charset="0"/>
            </a:rPr>
            <a:t>Anleitung</a:t>
          </a:r>
        </a:p>
        <a:p>
          <a:pPr marL="0" indent="0">
            <a:buFontTx/>
            <a:buNone/>
          </a:pPr>
          <a:r>
            <a:rPr lang="de-DE" sz="1200" b="1">
              <a:solidFill>
                <a:srgbClr val="0070C0"/>
              </a:solidFill>
              <a:latin typeface="Arial" panose="020B0604020202020204" pitchFamily="34" charset="0"/>
              <a:ea typeface="+mn-ea"/>
              <a:cs typeface="Arial" panose="020B0604020202020204" pitchFamily="34" charset="0"/>
            </a:rPr>
            <a:t>Drop-Down</a:t>
          </a:r>
        </a:p>
        <a:p>
          <a:pPr marL="171450" indent="-171450">
            <a:buFont typeface="Arial" panose="020B0604020202020204" pitchFamily="34" charset="0"/>
            <a:buChar char="•"/>
          </a:pPr>
          <a:r>
            <a:rPr lang="de-DE" sz="1150" baseline="0">
              <a:solidFill>
                <a:schemeClr val="dk1"/>
              </a:solidFill>
              <a:latin typeface="Arial" panose="020B0604020202020204" pitchFamily="34" charset="0"/>
              <a:ea typeface="+mn-ea"/>
              <a:cs typeface="Arial" panose="020B0604020202020204" pitchFamily="34" charset="0"/>
            </a:rPr>
            <a:t>Für die Spalten der Leistungen existieren Drop-Down-Menüs, damit kann man auswählen ob das Modul bestanden wurde oder nicht</a:t>
          </a:r>
          <a:endParaRPr lang="de-DE" sz="200" baseline="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endParaRPr lang="de-DE" sz="300" baseline="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baseline="0">
              <a:solidFill>
                <a:schemeClr val="dk1"/>
              </a:solidFill>
              <a:latin typeface="Arial" panose="020B0604020202020204" pitchFamily="34" charset="0"/>
              <a:ea typeface="+mn-ea"/>
              <a:cs typeface="Arial" panose="020B0604020202020204" pitchFamily="34" charset="0"/>
            </a:rPr>
            <a:t>Falls 'bestanden' ausgewählt wurde, wird die LP-Zahl direkt eingetragen und sowohl am Anfang der Datei, als auch am Ende der Tabelle aufaddiert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1" i="0" u="none" strike="noStrike" kern="0" cap="none" spc="0" normalizeH="0" baseline="0" noProof="0">
            <a:ln>
              <a:noFill/>
            </a:ln>
            <a:solidFill>
              <a:srgbClr val="0070C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none" strike="noStrike" kern="0" cap="none" spc="0" normalizeH="0" baseline="0" noProof="0">
              <a:ln>
                <a:noFill/>
              </a:ln>
              <a:solidFill>
                <a:srgbClr val="0070C0"/>
              </a:solidFill>
              <a:effectLst>
                <a:glow rad="406400">
                  <a:schemeClr val="accent4">
                    <a:satMod val="175000"/>
                    <a:alpha val="86000"/>
                  </a:schemeClr>
                </a:glow>
              </a:effectLst>
              <a:uLnTx/>
              <a:uFillTx/>
              <a:latin typeface="Arial" panose="020B0604020202020204" pitchFamily="34" charset="0"/>
              <a:ea typeface="+mn-ea"/>
              <a:cs typeface="Arial" panose="020B0604020202020204" pitchFamily="34" charset="0"/>
            </a:rPr>
            <a:t>Gelb</a:t>
          </a:r>
        </a:p>
        <a:p>
          <a:pPr marL="171450" indent="-171450">
            <a:buFont typeface="Arial" panose="020B0604020202020204" pitchFamily="34" charset="0"/>
            <a:buChar char="•"/>
          </a:pPr>
          <a:r>
            <a:rPr lang="de-DE" sz="1150" baseline="0">
              <a:solidFill>
                <a:schemeClr val="dk1"/>
              </a:solidFill>
              <a:latin typeface="Arial" panose="020B0604020202020204" pitchFamily="34" charset="0"/>
              <a:ea typeface="+mn-ea"/>
              <a:cs typeface="Arial" panose="020B0604020202020204" pitchFamily="34" charset="0"/>
            </a:rPr>
            <a:t>Das Gelb makierte Modul, kann durch ein Drop-Down-Menü geändert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1" i="0" u="none" strike="noStrike" kern="0" cap="none" spc="0" normalizeH="0" baseline="0" noProof="0">
            <a:ln>
              <a:noFill/>
            </a:ln>
            <a:solidFill>
              <a:srgbClr val="0070C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none" strike="noStrike" kern="0" cap="none" spc="0" normalizeH="0" baseline="0" noProof="0">
              <a:ln>
                <a:noFill/>
              </a:ln>
              <a:solidFill>
                <a:srgbClr val="0070C0"/>
              </a:solidFill>
              <a:effectLst/>
              <a:uLnTx/>
              <a:uFillTx/>
              <a:latin typeface="Arial" panose="020B0604020202020204" pitchFamily="34" charset="0"/>
              <a:ea typeface="+mn-ea"/>
              <a:cs typeface="Arial" panose="020B0604020202020204" pitchFamily="34" charset="0"/>
            </a:rPr>
            <a:t>Übersicht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DE" sz="115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Auf der rechten Seite, gibt es Tabelle um den Übersicht zubehalten</a:t>
          </a:r>
          <a:endParaRPr lang="de-DE" sz="1100"/>
        </a:p>
        <a:p>
          <a:endParaRPr lang="de-DE" sz="1100"/>
        </a:p>
      </xdr:txBody>
    </xdr:sp>
    <xdr:clientData/>
  </xdr:twoCellAnchor>
  <xdr:twoCellAnchor>
    <xdr:from>
      <xdr:col>9</xdr:col>
      <xdr:colOff>68969</xdr:colOff>
      <xdr:row>35</xdr:row>
      <xdr:rowOff>95251</xdr:rowOff>
    </xdr:from>
    <xdr:to>
      <xdr:col>11</xdr:col>
      <xdr:colOff>666750</xdr:colOff>
      <xdr:row>35</xdr:row>
      <xdr:rowOff>396875</xdr:rowOff>
    </xdr:to>
    <xdr:sp macro="" textlink="">
      <xdr:nvSpPr>
        <xdr:cNvPr id="8" name="Textfeld 1">
          <a:hlinkClick xmlns:r="http://schemas.openxmlformats.org/officeDocument/2006/relationships" r:id="rId3"/>
          <a:extLst>
            <a:ext uri="{FF2B5EF4-FFF2-40B4-BE49-F238E27FC236}">
              <a16:creationId xmlns:a16="http://schemas.microsoft.com/office/drawing/2014/main" id="{A91F0124-98EB-4674-B781-1C58F5CEF67A}"/>
            </a:ext>
          </a:extLst>
        </xdr:cNvPr>
        <xdr:cNvSpPr txBox="1"/>
      </xdr:nvSpPr>
      <xdr:spPr>
        <a:xfrm>
          <a:off x="6736469" y="14271626"/>
          <a:ext cx="2344031" cy="301624"/>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indent="-171450" latinLnBrk="0">
            <a:buFont typeface="Arial" panose="020B0604020202020204" pitchFamily="34" charset="0"/>
            <a:buChar char="•"/>
          </a:pPr>
          <a:r>
            <a:rPr lang="de-DE" sz="1200" b="0" i="0" baseline="0">
              <a:effectLst/>
              <a:latin typeface="+mn-lt"/>
              <a:ea typeface="+mn-ea"/>
              <a:cs typeface="+mn-cs"/>
            </a:rPr>
            <a:t>Modulhandbuch SPO 2016</a:t>
          </a:r>
        </a:p>
      </xdr:txBody>
    </xdr:sp>
    <xdr:clientData/>
  </xdr:twoCellAnchor>
  <xdr:twoCellAnchor>
    <xdr:from>
      <xdr:col>9</xdr:col>
      <xdr:colOff>69961</xdr:colOff>
      <xdr:row>40</xdr:row>
      <xdr:rowOff>142875</xdr:rowOff>
    </xdr:from>
    <xdr:to>
      <xdr:col>11</xdr:col>
      <xdr:colOff>682624</xdr:colOff>
      <xdr:row>41</xdr:row>
      <xdr:rowOff>91821</xdr:rowOff>
    </xdr:to>
    <xdr:sp macro="" textlink="">
      <xdr:nvSpPr>
        <xdr:cNvPr id="9" name="Textfeld 1">
          <a:hlinkClick xmlns:r="http://schemas.openxmlformats.org/officeDocument/2006/relationships" r:id="rId4"/>
          <a:extLst>
            <a:ext uri="{FF2B5EF4-FFF2-40B4-BE49-F238E27FC236}">
              <a16:creationId xmlns:a16="http://schemas.microsoft.com/office/drawing/2014/main" id="{ADD77619-DA71-4ADD-B40E-157E5B2EE92E}"/>
            </a:ext>
          </a:extLst>
        </xdr:cNvPr>
        <xdr:cNvSpPr txBox="1"/>
      </xdr:nvSpPr>
      <xdr:spPr>
        <a:xfrm>
          <a:off x="6737461" y="16446500"/>
          <a:ext cx="2358913" cy="329946"/>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indent="-171450" latinLnBrk="0">
            <a:buFont typeface="Arial" panose="020B0604020202020204" pitchFamily="34" charset="0"/>
            <a:buChar char="•"/>
          </a:pPr>
          <a:r>
            <a:rPr lang="de-DE" sz="1200" b="0" i="0" baseline="0">
              <a:effectLst/>
              <a:latin typeface="+mn-lt"/>
              <a:ea typeface="+mn-ea"/>
              <a:cs typeface="+mn-cs"/>
            </a:rPr>
            <a:t>Prüfungsordnung - Informatik</a:t>
          </a:r>
        </a:p>
      </xdr:txBody>
    </xdr:sp>
    <xdr:clientData/>
  </xdr:twoCellAnchor>
  <xdr:twoCellAnchor>
    <xdr:from>
      <xdr:col>9</xdr:col>
      <xdr:colOff>59868</xdr:colOff>
      <xdr:row>36</xdr:row>
      <xdr:rowOff>47625</xdr:rowOff>
    </xdr:from>
    <xdr:to>
      <xdr:col>11</xdr:col>
      <xdr:colOff>650876</xdr:colOff>
      <xdr:row>36</xdr:row>
      <xdr:rowOff>299205</xdr:rowOff>
    </xdr:to>
    <xdr:sp macro="" textlink="">
      <xdr:nvSpPr>
        <xdr:cNvPr id="10" name="Textfeld 1">
          <a:hlinkClick xmlns:r="http://schemas.openxmlformats.org/officeDocument/2006/relationships" r:id="rId5"/>
          <a:extLst>
            <a:ext uri="{FF2B5EF4-FFF2-40B4-BE49-F238E27FC236}">
              <a16:creationId xmlns:a16="http://schemas.microsoft.com/office/drawing/2014/main" id="{596DA8E3-6F53-47A7-A0AE-EAC16B0C6EBC}"/>
            </a:ext>
          </a:extLst>
        </xdr:cNvPr>
        <xdr:cNvSpPr txBox="1"/>
      </xdr:nvSpPr>
      <xdr:spPr>
        <a:xfrm>
          <a:off x="6727368" y="14684375"/>
          <a:ext cx="2337258" cy="251580"/>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baseline="0">
              <a:effectLst/>
              <a:latin typeface="+mn-lt"/>
              <a:ea typeface="+mn-ea"/>
              <a:cs typeface="+mn-cs"/>
              <a:sym typeface="Arial"/>
            </a:rPr>
            <a:t>Vorlesungsverzeichnis</a:t>
          </a:r>
          <a:endParaRPr lang="de-DE" sz="1200" b="0" i="0" u="none" strike="noStrike" cap="none" spc="0" baseline="0">
            <a:solidFill>
              <a:srgbClr val="000000"/>
            </a:solidFill>
            <a:uFillTx/>
            <a:latin typeface="Arial"/>
            <a:ea typeface="Arial"/>
            <a:cs typeface="Arial"/>
            <a:sym typeface="Arial"/>
          </a:endParaRPr>
        </a:p>
      </xdr:txBody>
    </xdr:sp>
    <xdr:clientData/>
  </xdr:twoCellAnchor>
  <xdr:twoCellAnchor>
    <xdr:from>
      <xdr:col>9</xdr:col>
      <xdr:colOff>67979</xdr:colOff>
      <xdr:row>44</xdr:row>
      <xdr:rowOff>333375</xdr:rowOff>
    </xdr:from>
    <xdr:to>
      <xdr:col>11</xdr:col>
      <xdr:colOff>650875</xdr:colOff>
      <xdr:row>45</xdr:row>
      <xdr:rowOff>188996</xdr:rowOff>
    </xdr:to>
    <xdr:sp macro="" textlink="">
      <xdr:nvSpPr>
        <xdr:cNvPr id="11" name="Textfeld 1">
          <a:hlinkClick xmlns:r="http://schemas.openxmlformats.org/officeDocument/2006/relationships" r:id="rId6"/>
          <a:extLst>
            <a:ext uri="{FF2B5EF4-FFF2-40B4-BE49-F238E27FC236}">
              <a16:creationId xmlns:a16="http://schemas.microsoft.com/office/drawing/2014/main" id="{4E514146-25AD-4EB0-B673-46327EA28751}"/>
            </a:ext>
          </a:extLst>
        </xdr:cNvPr>
        <xdr:cNvSpPr txBox="1"/>
      </xdr:nvSpPr>
      <xdr:spPr>
        <a:xfrm>
          <a:off x="6735479" y="18367375"/>
          <a:ext cx="2329146" cy="315996"/>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WiWi-Portal</a:t>
          </a:r>
        </a:p>
      </xdr:txBody>
    </xdr:sp>
    <xdr:clientData/>
  </xdr:twoCellAnchor>
  <xdr:twoCellAnchor>
    <xdr:from>
      <xdr:col>9</xdr:col>
      <xdr:colOff>56854</xdr:colOff>
      <xdr:row>39</xdr:row>
      <xdr:rowOff>206375</xdr:rowOff>
    </xdr:from>
    <xdr:to>
      <xdr:col>11</xdr:col>
      <xdr:colOff>650875</xdr:colOff>
      <xdr:row>40</xdr:row>
      <xdr:rowOff>50870</xdr:rowOff>
    </xdr:to>
    <xdr:sp macro="" textlink="">
      <xdr:nvSpPr>
        <xdr:cNvPr id="12" name="Textfeld 1">
          <a:hlinkClick xmlns:r="http://schemas.openxmlformats.org/officeDocument/2006/relationships" r:id="rId7"/>
          <a:extLst>
            <a:ext uri="{FF2B5EF4-FFF2-40B4-BE49-F238E27FC236}">
              <a16:creationId xmlns:a16="http://schemas.microsoft.com/office/drawing/2014/main" id="{8CB3807F-3E53-4171-8D5D-3350F43DC679}"/>
            </a:ext>
          </a:extLst>
        </xdr:cNvPr>
        <xdr:cNvSpPr txBox="1"/>
      </xdr:nvSpPr>
      <xdr:spPr>
        <a:xfrm>
          <a:off x="6724354" y="16065500"/>
          <a:ext cx="2340271" cy="288995"/>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baseline="0">
              <a:effectLst/>
              <a:latin typeface="+mn-lt"/>
              <a:ea typeface="+mn-ea"/>
              <a:cs typeface="+mn-cs"/>
              <a:sym typeface="Arial"/>
            </a:rPr>
            <a:t>FAQ-Wiki vom ISS </a:t>
          </a:r>
          <a:endParaRPr lang="de-DE" sz="1200" b="0" i="0" u="none" strike="noStrike" cap="none" spc="0" baseline="0">
            <a:solidFill>
              <a:srgbClr val="000000"/>
            </a:solidFill>
            <a:uFillTx/>
            <a:latin typeface="Arial"/>
            <a:ea typeface="Arial"/>
            <a:cs typeface="Arial"/>
            <a:sym typeface="Arial"/>
          </a:endParaRPr>
        </a:p>
      </xdr:txBody>
    </xdr:sp>
    <xdr:clientData/>
  </xdr:twoCellAnchor>
  <xdr:twoCellAnchor>
    <xdr:from>
      <xdr:col>9</xdr:col>
      <xdr:colOff>71222</xdr:colOff>
      <xdr:row>37</xdr:row>
      <xdr:rowOff>47625</xdr:rowOff>
    </xdr:from>
    <xdr:to>
      <xdr:col>11</xdr:col>
      <xdr:colOff>650876</xdr:colOff>
      <xdr:row>38</xdr:row>
      <xdr:rowOff>206375</xdr:rowOff>
    </xdr:to>
    <xdr:sp macro="" textlink="">
      <xdr:nvSpPr>
        <xdr:cNvPr id="13" name="Textfeld 1">
          <a:hlinkClick xmlns:r="http://schemas.openxmlformats.org/officeDocument/2006/relationships" r:id="rId8"/>
          <a:extLst>
            <a:ext uri="{FF2B5EF4-FFF2-40B4-BE49-F238E27FC236}">
              <a16:creationId xmlns:a16="http://schemas.microsoft.com/office/drawing/2014/main" id="{F2628C78-A70E-41BF-A72A-CB9DC41D6FC9}"/>
            </a:ext>
          </a:extLst>
        </xdr:cNvPr>
        <xdr:cNvSpPr txBox="1"/>
      </xdr:nvSpPr>
      <xdr:spPr>
        <a:xfrm>
          <a:off x="6738722" y="15065375"/>
          <a:ext cx="2325904" cy="539750"/>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indent="-171450" latinLnBrk="0">
            <a:buFont typeface="Arial" panose="020B0604020202020204" pitchFamily="34" charset="0"/>
            <a:buChar char="•"/>
          </a:pPr>
          <a:r>
            <a:rPr lang="de-DE" sz="1200">
              <a:effectLst/>
            </a:rPr>
            <a:t>Campus Managment für Studierende</a:t>
          </a:r>
        </a:p>
      </xdr:txBody>
    </xdr:sp>
    <xdr:clientData/>
  </xdr:twoCellAnchor>
  <xdr:twoCellAnchor>
    <xdr:from>
      <xdr:col>9</xdr:col>
      <xdr:colOff>66471</xdr:colOff>
      <xdr:row>38</xdr:row>
      <xdr:rowOff>285750</xdr:rowOff>
    </xdr:from>
    <xdr:to>
      <xdr:col>11</xdr:col>
      <xdr:colOff>650875</xdr:colOff>
      <xdr:row>39</xdr:row>
      <xdr:rowOff>82082</xdr:rowOff>
    </xdr:to>
    <xdr:sp macro="" textlink="">
      <xdr:nvSpPr>
        <xdr:cNvPr id="14" name="Textfeld 1">
          <a:hlinkClick xmlns:r="http://schemas.openxmlformats.org/officeDocument/2006/relationships" r:id="rId9"/>
          <a:extLst>
            <a:ext uri="{FF2B5EF4-FFF2-40B4-BE49-F238E27FC236}">
              <a16:creationId xmlns:a16="http://schemas.microsoft.com/office/drawing/2014/main" id="{83109A68-BBCB-4679-977C-CCE7F79DD0E3}"/>
            </a:ext>
          </a:extLst>
        </xdr:cNvPr>
        <xdr:cNvSpPr txBox="1"/>
      </xdr:nvSpPr>
      <xdr:spPr>
        <a:xfrm>
          <a:off x="6733971" y="15684500"/>
          <a:ext cx="2330654" cy="256707"/>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Ilias</a:t>
          </a:r>
        </a:p>
      </xdr:txBody>
    </xdr:sp>
    <xdr:clientData/>
  </xdr:twoCellAnchor>
  <xdr:twoCellAnchor>
    <xdr:from>
      <xdr:col>9</xdr:col>
      <xdr:colOff>56853</xdr:colOff>
      <xdr:row>45</xdr:row>
      <xdr:rowOff>317499</xdr:rowOff>
    </xdr:from>
    <xdr:to>
      <xdr:col>11</xdr:col>
      <xdr:colOff>635001</xdr:colOff>
      <xdr:row>47</xdr:row>
      <xdr:rowOff>63499</xdr:rowOff>
    </xdr:to>
    <xdr:sp macro="" textlink="">
      <xdr:nvSpPr>
        <xdr:cNvPr id="15" name="Textfeld 1">
          <a:hlinkClick xmlns:r="http://schemas.openxmlformats.org/officeDocument/2006/relationships" r:id="rId10"/>
          <a:extLst>
            <a:ext uri="{FF2B5EF4-FFF2-40B4-BE49-F238E27FC236}">
              <a16:creationId xmlns:a16="http://schemas.microsoft.com/office/drawing/2014/main" id="{3A47BA25-D583-4982-BA6F-4EBB055C88E8}"/>
            </a:ext>
          </a:extLst>
        </xdr:cNvPr>
        <xdr:cNvSpPr txBox="1"/>
      </xdr:nvSpPr>
      <xdr:spPr>
        <a:xfrm>
          <a:off x="6724353" y="18811874"/>
          <a:ext cx="2324398" cy="508000"/>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Informationen zum Master of Education</a:t>
          </a:r>
        </a:p>
      </xdr:txBody>
    </xdr:sp>
    <xdr:clientData/>
  </xdr:twoCellAnchor>
  <xdr:twoCellAnchor>
    <xdr:from>
      <xdr:col>9</xdr:col>
      <xdr:colOff>71221</xdr:colOff>
      <xdr:row>43</xdr:row>
      <xdr:rowOff>365125</xdr:rowOff>
    </xdr:from>
    <xdr:to>
      <xdr:col>11</xdr:col>
      <xdr:colOff>650875</xdr:colOff>
      <xdr:row>44</xdr:row>
      <xdr:rowOff>256826</xdr:rowOff>
    </xdr:to>
    <xdr:sp macro="" textlink="">
      <xdr:nvSpPr>
        <xdr:cNvPr id="16" name="Textfeld 1">
          <a:hlinkClick xmlns:r="http://schemas.openxmlformats.org/officeDocument/2006/relationships" r:id="rId11"/>
          <a:extLst>
            <a:ext uri="{FF2B5EF4-FFF2-40B4-BE49-F238E27FC236}">
              <a16:creationId xmlns:a16="http://schemas.microsoft.com/office/drawing/2014/main" id="{5E3A3C70-7E4A-42A6-BE65-373CA47916D8}"/>
            </a:ext>
          </a:extLst>
        </xdr:cNvPr>
        <xdr:cNvSpPr txBox="1"/>
      </xdr:nvSpPr>
      <xdr:spPr>
        <a:xfrm>
          <a:off x="6738721" y="18018125"/>
          <a:ext cx="2325904" cy="272701"/>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House of Competence</a:t>
          </a:r>
        </a:p>
      </xdr:txBody>
    </xdr:sp>
    <xdr:clientData/>
  </xdr:twoCellAnchor>
  <xdr:twoCellAnchor>
    <xdr:from>
      <xdr:col>9</xdr:col>
      <xdr:colOff>63500</xdr:colOff>
      <xdr:row>33</xdr:row>
      <xdr:rowOff>365125</xdr:rowOff>
    </xdr:from>
    <xdr:to>
      <xdr:col>11</xdr:col>
      <xdr:colOff>650875</xdr:colOff>
      <xdr:row>34</xdr:row>
      <xdr:rowOff>376353</xdr:rowOff>
    </xdr:to>
    <xdr:sp macro="" textlink="">
      <xdr:nvSpPr>
        <xdr:cNvPr id="18" name="Textfeld 1">
          <a:hlinkClick xmlns:r="http://schemas.openxmlformats.org/officeDocument/2006/relationships" r:id="rId12"/>
          <a:extLst>
            <a:ext uri="{FF2B5EF4-FFF2-40B4-BE49-F238E27FC236}">
              <a16:creationId xmlns:a16="http://schemas.microsoft.com/office/drawing/2014/main" id="{EC987489-E84D-4044-8343-A012869A767C}"/>
            </a:ext>
          </a:extLst>
        </xdr:cNvPr>
        <xdr:cNvSpPr txBox="1"/>
      </xdr:nvSpPr>
      <xdr:spPr>
        <a:xfrm>
          <a:off x="6731000" y="13779500"/>
          <a:ext cx="2333625" cy="392228"/>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Überblick zur Informatik Lehramt B.ED.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64796</xdr:colOff>
      <xdr:row>32</xdr:row>
      <xdr:rowOff>64795</xdr:rowOff>
    </xdr:from>
    <xdr:to>
      <xdr:col>11</xdr:col>
      <xdr:colOff>829388</xdr:colOff>
      <xdr:row>49</xdr:row>
      <xdr:rowOff>259183</xdr:rowOff>
    </xdr:to>
    <xdr:sp macro="" textlink="">
      <xdr:nvSpPr>
        <xdr:cNvPr id="3" name="Textfeld 4">
          <a:extLst>
            <a:ext uri="{FF2B5EF4-FFF2-40B4-BE49-F238E27FC236}">
              <a16:creationId xmlns:a16="http://schemas.microsoft.com/office/drawing/2014/main" id="{00000000-0008-0000-0100-000003000000}"/>
            </a:ext>
          </a:extLst>
        </xdr:cNvPr>
        <xdr:cNvSpPr txBox="1"/>
      </xdr:nvSpPr>
      <xdr:spPr>
        <a:xfrm>
          <a:off x="6531429" y="12881428"/>
          <a:ext cx="2527041" cy="6751735"/>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1200" b="1" i="0" u="none" strike="noStrike" cap="none" spc="0" baseline="0">
              <a:solidFill>
                <a:srgbClr val="0070C0"/>
              </a:solidFill>
              <a:uFillTx/>
              <a:latin typeface="Arial"/>
              <a:ea typeface="Arial"/>
              <a:cs typeface="Arial"/>
              <a:sym typeface="Arial"/>
            </a:defRPr>
          </a:pPr>
          <a:r>
            <a:rPr sz="1200" b="1" i="0" u="none" strike="noStrike" cap="none" spc="0" baseline="0">
              <a:solidFill>
                <a:srgbClr val="0070C0"/>
              </a:solidFill>
              <a:uFillTx/>
              <a:latin typeface="Arial"/>
              <a:ea typeface="Arial"/>
              <a:cs typeface="Arial"/>
              <a:sym typeface="Arial"/>
            </a:rPr>
            <a:t>Wichtige Links</a:t>
          </a:r>
        </a:p>
      </xdr:txBody>
    </xdr:sp>
    <xdr:clientData/>
  </xdr:twoCellAnchor>
  <xdr:twoCellAnchor>
    <xdr:from>
      <xdr:col>9</xdr:col>
      <xdr:colOff>67916</xdr:colOff>
      <xdr:row>42</xdr:row>
      <xdr:rowOff>200662</xdr:rowOff>
    </xdr:from>
    <xdr:to>
      <xdr:col>11</xdr:col>
      <xdr:colOff>777550</xdr:colOff>
      <xdr:row>44</xdr:row>
      <xdr:rowOff>99950</xdr:rowOff>
    </xdr:to>
    <xdr:sp macro="" textlink="">
      <xdr:nvSpPr>
        <xdr:cNvPr id="6" name="Textfeld 1">
          <a:hlinkClick xmlns:r="http://schemas.openxmlformats.org/officeDocument/2006/relationships" r:id="rId1"/>
          <a:extLst>
            <a:ext uri="{FF2B5EF4-FFF2-40B4-BE49-F238E27FC236}">
              <a16:creationId xmlns:a16="http://schemas.microsoft.com/office/drawing/2014/main" id="{F4A60D60-802C-9044-8033-440BD09BDABA}"/>
            </a:ext>
          </a:extLst>
        </xdr:cNvPr>
        <xdr:cNvSpPr txBox="1"/>
      </xdr:nvSpPr>
      <xdr:spPr>
        <a:xfrm>
          <a:off x="6534549" y="16866172"/>
          <a:ext cx="2472083" cy="650921"/>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ZLB - Zentrum für Lehrerbildung (Resourcen für Lehramt Studierende, usw.)</a:t>
          </a:r>
        </a:p>
      </xdr:txBody>
    </xdr:sp>
    <xdr:clientData/>
  </xdr:twoCellAnchor>
  <xdr:twoCellAnchor>
    <xdr:from>
      <xdr:col>9</xdr:col>
      <xdr:colOff>65214</xdr:colOff>
      <xdr:row>32</xdr:row>
      <xdr:rowOff>320027</xdr:rowOff>
    </xdr:from>
    <xdr:to>
      <xdr:col>11</xdr:col>
      <xdr:colOff>751632</xdr:colOff>
      <xdr:row>34</xdr:row>
      <xdr:rowOff>51337</xdr:rowOff>
    </xdr:to>
    <xdr:sp macro="" textlink="">
      <xdr:nvSpPr>
        <xdr:cNvPr id="8" name="Textfeld 1">
          <a:hlinkClick xmlns:r="http://schemas.openxmlformats.org/officeDocument/2006/relationships" r:id="rId2"/>
          <a:extLst>
            <a:ext uri="{FF2B5EF4-FFF2-40B4-BE49-F238E27FC236}">
              <a16:creationId xmlns:a16="http://schemas.microsoft.com/office/drawing/2014/main" id="{55141DB6-1FA7-DB40-BE1D-F810E1C9C6F4}"/>
            </a:ext>
          </a:extLst>
        </xdr:cNvPr>
        <xdr:cNvSpPr txBox="1"/>
      </xdr:nvSpPr>
      <xdr:spPr>
        <a:xfrm>
          <a:off x="6531847" y="13136660"/>
          <a:ext cx="2448867" cy="392228"/>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Überblick zur Informatik Lehramt B.ED.</a:t>
          </a:r>
        </a:p>
      </xdr:txBody>
    </xdr:sp>
    <xdr:clientData/>
  </xdr:twoCellAnchor>
  <xdr:twoCellAnchor>
    <xdr:from>
      <xdr:col>9</xdr:col>
      <xdr:colOff>70995</xdr:colOff>
      <xdr:row>44</xdr:row>
      <xdr:rowOff>233267</xdr:rowOff>
    </xdr:from>
    <xdr:to>
      <xdr:col>11</xdr:col>
      <xdr:colOff>751632</xdr:colOff>
      <xdr:row>45</xdr:row>
      <xdr:rowOff>116633</xdr:rowOff>
    </xdr:to>
    <xdr:sp macro="" textlink="">
      <xdr:nvSpPr>
        <xdr:cNvPr id="9" name="Textfeld 1">
          <a:hlinkClick xmlns:r="http://schemas.openxmlformats.org/officeDocument/2006/relationships" r:id="rId3"/>
          <a:extLst>
            <a:ext uri="{FF2B5EF4-FFF2-40B4-BE49-F238E27FC236}">
              <a16:creationId xmlns:a16="http://schemas.microsoft.com/office/drawing/2014/main" id="{F39ABE3A-BA94-C34C-86CE-1F9B25535C67}"/>
            </a:ext>
          </a:extLst>
        </xdr:cNvPr>
        <xdr:cNvSpPr txBox="1"/>
      </xdr:nvSpPr>
      <xdr:spPr>
        <a:xfrm>
          <a:off x="6537628" y="17650410"/>
          <a:ext cx="2443086" cy="336937"/>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Mentoring@Lehramt</a:t>
          </a:r>
        </a:p>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endParaRPr lang="de-DE" sz="1200" b="0" i="0" u="none" strike="noStrike" cap="none" spc="0" baseline="0">
            <a:solidFill>
              <a:srgbClr val="000000"/>
            </a:solidFill>
            <a:uFillTx/>
            <a:latin typeface="Arial"/>
            <a:ea typeface="Arial"/>
            <a:cs typeface="Arial"/>
            <a:sym typeface="Arial"/>
          </a:endParaRPr>
        </a:p>
      </xdr:txBody>
    </xdr:sp>
    <xdr:clientData/>
  </xdr:twoCellAnchor>
  <xdr:twoCellAnchor>
    <xdr:from>
      <xdr:col>9</xdr:col>
      <xdr:colOff>66053</xdr:colOff>
      <xdr:row>34</xdr:row>
      <xdr:rowOff>113288</xdr:rowOff>
    </xdr:from>
    <xdr:to>
      <xdr:col>11</xdr:col>
      <xdr:colOff>777550</xdr:colOff>
      <xdr:row>35</xdr:row>
      <xdr:rowOff>220306</xdr:rowOff>
    </xdr:to>
    <xdr:sp macro="" textlink="">
      <xdr:nvSpPr>
        <xdr:cNvPr id="11" name="Textfeld 1">
          <a:hlinkClick xmlns:r="http://schemas.openxmlformats.org/officeDocument/2006/relationships" r:id="rId4"/>
          <a:extLst>
            <a:ext uri="{FF2B5EF4-FFF2-40B4-BE49-F238E27FC236}">
              <a16:creationId xmlns:a16="http://schemas.microsoft.com/office/drawing/2014/main" id="{2912E5D9-2E10-427B-83B3-B89D8F82EC94}"/>
            </a:ext>
          </a:extLst>
        </xdr:cNvPr>
        <xdr:cNvSpPr txBox="1"/>
      </xdr:nvSpPr>
      <xdr:spPr>
        <a:xfrm>
          <a:off x="6532686" y="13590839"/>
          <a:ext cx="2473946" cy="456916"/>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indent="-171450" latinLnBrk="0">
            <a:buFont typeface="Arial" panose="020B0604020202020204" pitchFamily="34" charset="0"/>
            <a:buChar char="•"/>
          </a:pPr>
          <a:r>
            <a:rPr lang="de-DE" sz="1200" b="0" i="0" baseline="0">
              <a:effectLst/>
              <a:latin typeface="+mn-lt"/>
              <a:ea typeface="+mn-ea"/>
              <a:cs typeface="+mn-cs"/>
            </a:rPr>
            <a:t>Modulhandbuch Informatik SPO 2016</a:t>
          </a:r>
        </a:p>
      </xdr:txBody>
    </xdr:sp>
    <xdr:clientData/>
  </xdr:twoCellAnchor>
  <xdr:twoCellAnchor>
    <xdr:from>
      <xdr:col>9</xdr:col>
      <xdr:colOff>63706</xdr:colOff>
      <xdr:row>40</xdr:row>
      <xdr:rowOff>181430</xdr:rowOff>
    </xdr:from>
    <xdr:to>
      <xdr:col>11</xdr:col>
      <xdr:colOff>764591</xdr:colOff>
      <xdr:row>41</xdr:row>
      <xdr:rowOff>96994</xdr:rowOff>
    </xdr:to>
    <xdr:sp macro="" textlink="">
      <xdr:nvSpPr>
        <xdr:cNvPr id="12" name="Textfeld 1">
          <a:hlinkClick xmlns:r="http://schemas.openxmlformats.org/officeDocument/2006/relationships" r:id="rId5"/>
          <a:extLst>
            <a:ext uri="{FF2B5EF4-FFF2-40B4-BE49-F238E27FC236}">
              <a16:creationId xmlns:a16="http://schemas.microsoft.com/office/drawing/2014/main" id="{7CC1CC65-DE52-4D48-A227-CA45439EDB01}"/>
            </a:ext>
          </a:extLst>
        </xdr:cNvPr>
        <xdr:cNvSpPr txBox="1"/>
      </xdr:nvSpPr>
      <xdr:spPr>
        <a:xfrm>
          <a:off x="6530339" y="15965716"/>
          <a:ext cx="2463334" cy="343217"/>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indent="-171450" latinLnBrk="0">
            <a:buFont typeface="Arial" panose="020B0604020202020204" pitchFamily="34" charset="0"/>
            <a:buChar char="•"/>
          </a:pPr>
          <a:r>
            <a:rPr lang="de-DE" sz="1200" b="0" i="0" baseline="0">
              <a:effectLst/>
              <a:latin typeface="+mn-lt"/>
              <a:ea typeface="+mn-ea"/>
              <a:cs typeface="+mn-cs"/>
            </a:rPr>
            <a:t>Prüfungsordnung (Informatik)</a:t>
          </a:r>
        </a:p>
      </xdr:txBody>
    </xdr:sp>
    <xdr:clientData/>
  </xdr:twoCellAnchor>
  <xdr:twoCellAnchor>
    <xdr:from>
      <xdr:col>9</xdr:col>
      <xdr:colOff>59869</xdr:colOff>
      <xdr:row>37</xdr:row>
      <xdr:rowOff>39011</xdr:rowOff>
    </xdr:from>
    <xdr:to>
      <xdr:col>11</xdr:col>
      <xdr:colOff>764592</xdr:colOff>
      <xdr:row>37</xdr:row>
      <xdr:rowOff>298062</xdr:rowOff>
    </xdr:to>
    <xdr:sp macro="" textlink="">
      <xdr:nvSpPr>
        <xdr:cNvPr id="13" name="Textfeld 1">
          <a:hlinkClick xmlns:r="http://schemas.openxmlformats.org/officeDocument/2006/relationships" r:id="rId6"/>
          <a:extLst>
            <a:ext uri="{FF2B5EF4-FFF2-40B4-BE49-F238E27FC236}">
              <a16:creationId xmlns:a16="http://schemas.microsoft.com/office/drawing/2014/main" id="{41EB02FB-1AD7-41FE-8784-46ACFA624A73}"/>
            </a:ext>
          </a:extLst>
        </xdr:cNvPr>
        <xdr:cNvSpPr txBox="1"/>
      </xdr:nvSpPr>
      <xdr:spPr>
        <a:xfrm>
          <a:off x="6526502" y="14669929"/>
          <a:ext cx="2467172" cy="259051"/>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baseline="0">
              <a:effectLst/>
              <a:latin typeface="+mn-lt"/>
              <a:ea typeface="+mn-ea"/>
              <a:cs typeface="+mn-cs"/>
              <a:sym typeface="Arial"/>
            </a:rPr>
            <a:t>Vorlesungsverzeichnis</a:t>
          </a:r>
          <a:endParaRPr lang="de-DE" sz="1200" b="0" i="0" u="none" strike="noStrike" cap="none" spc="0" baseline="0">
            <a:solidFill>
              <a:srgbClr val="000000"/>
            </a:solidFill>
            <a:uFillTx/>
            <a:latin typeface="Arial"/>
            <a:ea typeface="Arial"/>
            <a:cs typeface="Arial"/>
            <a:sym typeface="Arial"/>
          </a:endParaRPr>
        </a:p>
      </xdr:txBody>
    </xdr:sp>
    <xdr:clientData/>
  </xdr:twoCellAnchor>
  <xdr:twoCellAnchor>
    <xdr:from>
      <xdr:col>9</xdr:col>
      <xdr:colOff>58360</xdr:colOff>
      <xdr:row>46</xdr:row>
      <xdr:rowOff>282698</xdr:rowOff>
    </xdr:from>
    <xdr:to>
      <xdr:col>11</xdr:col>
      <xdr:colOff>738673</xdr:colOff>
      <xdr:row>47</xdr:row>
      <xdr:rowOff>194387</xdr:rowOff>
    </xdr:to>
    <xdr:sp macro="" textlink="">
      <xdr:nvSpPr>
        <xdr:cNvPr id="14" name="Textfeld 1">
          <a:hlinkClick xmlns:r="http://schemas.openxmlformats.org/officeDocument/2006/relationships" r:id="rId7"/>
          <a:extLst>
            <a:ext uri="{FF2B5EF4-FFF2-40B4-BE49-F238E27FC236}">
              <a16:creationId xmlns:a16="http://schemas.microsoft.com/office/drawing/2014/main" id="{27E104D8-E177-4559-AA3D-537DA55ED6E0}"/>
            </a:ext>
          </a:extLst>
        </xdr:cNvPr>
        <xdr:cNvSpPr txBox="1"/>
      </xdr:nvSpPr>
      <xdr:spPr>
        <a:xfrm>
          <a:off x="6524993" y="18503310"/>
          <a:ext cx="2442762" cy="261587"/>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WiWi-Portal</a:t>
          </a:r>
        </a:p>
      </xdr:txBody>
    </xdr:sp>
    <xdr:clientData/>
  </xdr:twoCellAnchor>
  <xdr:twoCellAnchor>
    <xdr:from>
      <xdr:col>9</xdr:col>
      <xdr:colOff>69813</xdr:colOff>
      <xdr:row>41</xdr:row>
      <xdr:rowOff>198663</xdr:rowOff>
    </xdr:from>
    <xdr:to>
      <xdr:col>11</xdr:col>
      <xdr:colOff>764592</xdr:colOff>
      <xdr:row>42</xdr:row>
      <xdr:rowOff>76858</xdr:rowOff>
    </xdr:to>
    <xdr:sp macro="" textlink="">
      <xdr:nvSpPr>
        <xdr:cNvPr id="15" name="Textfeld 1">
          <a:hlinkClick xmlns:r="http://schemas.openxmlformats.org/officeDocument/2006/relationships" r:id="rId8"/>
          <a:extLst>
            <a:ext uri="{FF2B5EF4-FFF2-40B4-BE49-F238E27FC236}">
              <a16:creationId xmlns:a16="http://schemas.microsoft.com/office/drawing/2014/main" id="{C7CD79A5-6214-4A7E-8DB5-93AFAF53A67F}"/>
            </a:ext>
          </a:extLst>
        </xdr:cNvPr>
        <xdr:cNvSpPr txBox="1"/>
      </xdr:nvSpPr>
      <xdr:spPr>
        <a:xfrm>
          <a:off x="6536446" y="16410602"/>
          <a:ext cx="2457228" cy="331766"/>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baseline="0">
              <a:effectLst/>
              <a:latin typeface="+mn-lt"/>
              <a:ea typeface="+mn-ea"/>
              <a:cs typeface="+mn-cs"/>
              <a:sym typeface="Arial"/>
            </a:rPr>
            <a:t>FAQ-Wiki vom ISS </a:t>
          </a:r>
          <a:endParaRPr lang="de-DE" sz="1200" b="0" i="0" u="none" strike="noStrike" cap="none" spc="0" baseline="0">
            <a:solidFill>
              <a:srgbClr val="000000"/>
            </a:solidFill>
            <a:uFillTx/>
            <a:latin typeface="Arial"/>
            <a:ea typeface="Arial"/>
            <a:cs typeface="Arial"/>
            <a:sym typeface="Arial"/>
          </a:endParaRPr>
        </a:p>
      </xdr:txBody>
    </xdr:sp>
    <xdr:clientData/>
  </xdr:twoCellAnchor>
  <xdr:twoCellAnchor>
    <xdr:from>
      <xdr:col>9</xdr:col>
      <xdr:colOff>68304</xdr:colOff>
      <xdr:row>38</xdr:row>
      <xdr:rowOff>34336</xdr:rowOff>
    </xdr:from>
    <xdr:to>
      <xdr:col>11</xdr:col>
      <xdr:colOff>751633</xdr:colOff>
      <xdr:row>39</xdr:row>
      <xdr:rowOff>59452</xdr:rowOff>
    </xdr:to>
    <xdr:sp macro="" textlink="">
      <xdr:nvSpPr>
        <xdr:cNvPr id="16" name="Textfeld 1">
          <a:hlinkClick xmlns:r="http://schemas.openxmlformats.org/officeDocument/2006/relationships" r:id="rId9"/>
          <a:extLst>
            <a:ext uri="{FF2B5EF4-FFF2-40B4-BE49-F238E27FC236}">
              <a16:creationId xmlns:a16="http://schemas.microsoft.com/office/drawing/2014/main" id="{B6C2D936-D80C-44B1-A502-2F420F72F431}"/>
            </a:ext>
          </a:extLst>
        </xdr:cNvPr>
        <xdr:cNvSpPr txBox="1"/>
      </xdr:nvSpPr>
      <xdr:spPr>
        <a:xfrm>
          <a:off x="6534937" y="15015152"/>
          <a:ext cx="2445778" cy="478688"/>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indent="-171450" latinLnBrk="0">
            <a:buFont typeface="Arial" panose="020B0604020202020204" pitchFamily="34" charset="0"/>
            <a:buChar char="•"/>
          </a:pPr>
          <a:r>
            <a:rPr lang="de-DE" sz="1200">
              <a:effectLst/>
            </a:rPr>
            <a:t>Campus Managment für Studierende</a:t>
          </a:r>
        </a:p>
      </xdr:txBody>
    </xdr:sp>
    <xdr:clientData/>
  </xdr:twoCellAnchor>
  <xdr:twoCellAnchor>
    <xdr:from>
      <xdr:col>9</xdr:col>
      <xdr:colOff>69812</xdr:colOff>
      <xdr:row>47</xdr:row>
      <xdr:rowOff>315791</xdr:rowOff>
    </xdr:from>
    <xdr:to>
      <xdr:col>11</xdr:col>
      <xdr:colOff>751633</xdr:colOff>
      <xdr:row>48</xdr:row>
      <xdr:rowOff>346155</xdr:rowOff>
    </xdr:to>
    <xdr:sp macro="" textlink="">
      <xdr:nvSpPr>
        <xdr:cNvPr id="18" name="Textfeld 1">
          <a:hlinkClick xmlns:r="http://schemas.openxmlformats.org/officeDocument/2006/relationships" r:id="rId10"/>
          <a:extLst>
            <a:ext uri="{FF2B5EF4-FFF2-40B4-BE49-F238E27FC236}">
              <a16:creationId xmlns:a16="http://schemas.microsoft.com/office/drawing/2014/main" id="{CE2D9FB7-B9A3-4A0C-94F8-6ADBC0781ECC}"/>
            </a:ext>
          </a:extLst>
        </xdr:cNvPr>
        <xdr:cNvSpPr txBox="1"/>
      </xdr:nvSpPr>
      <xdr:spPr>
        <a:xfrm>
          <a:off x="6536445" y="18886301"/>
          <a:ext cx="2444270" cy="483936"/>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Informationen zum Master of Education</a:t>
          </a:r>
        </a:p>
      </xdr:txBody>
    </xdr:sp>
    <xdr:clientData/>
  </xdr:twoCellAnchor>
  <xdr:twoCellAnchor>
    <xdr:from>
      <xdr:col>9</xdr:col>
      <xdr:colOff>68304</xdr:colOff>
      <xdr:row>45</xdr:row>
      <xdr:rowOff>248689</xdr:rowOff>
    </xdr:from>
    <xdr:to>
      <xdr:col>11</xdr:col>
      <xdr:colOff>751632</xdr:colOff>
      <xdr:row>46</xdr:row>
      <xdr:rowOff>142552</xdr:rowOff>
    </xdr:to>
    <xdr:sp macro="" textlink="">
      <xdr:nvSpPr>
        <xdr:cNvPr id="19" name="Textfeld 1">
          <a:hlinkClick xmlns:r="http://schemas.openxmlformats.org/officeDocument/2006/relationships" r:id="rId11"/>
          <a:extLst>
            <a:ext uri="{FF2B5EF4-FFF2-40B4-BE49-F238E27FC236}">
              <a16:creationId xmlns:a16="http://schemas.microsoft.com/office/drawing/2014/main" id="{8AF12F5A-5B06-485D-B1BD-FA665F74BCE1}"/>
            </a:ext>
          </a:extLst>
        </xdr:cNvPr>
        <xdr:cNvSpPr txBox="1"/>
      </xdr:nvSpPr>
      <xdr:spPr>
        <a:xfrm>
          <a:off x="6534937" y="18119403"/>
          <a:ext cx="2445777" cy="243761"/>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House of Competence</a:t>
          </a:r>
        </a:p>
      </xdr:txBody>
    </xdr:sp>
    <xdr:clientData/>
  </xdr:twoCellAnchor>
  <xdr:twoCellAnchor>
    <xdr:from>
      <xdr:col>9</xdr:col>
      <xdr:colOff>67736</xdr:colOff>
      <xdr:row>35</xdr:row>
      <xdr:rowOff>289860</xdr:rowOff>
    </xdr:from>
    <xdr:to>
      <xdr:col>11</xdr:col>
      <xdr:colOff>764591</xdr:colOff>
      <xdr:row>36</xdr:row>
      <xdr:rowOff>309099</xdr:rowOff>
    </xdr:to>
    <xdr:sp macro="" textlink="">
      <xdr:nvSpPr>
        <xdr:cNvPr id="21" name="Textfeld 1">
          <a:hlinkClick xmlns:r="http://schemas.openxmlformats.org/officeDocument/2006/relationships" r:id="rId12"/>
          <a:extLst>
            <a:ext uri="{FF2B5EF4-FFF2-40B4-BE49-F238E27FC236}">
              <a16:creationId xmlns:a16="http://schemas.microsoft.com/office/drawing/2014/main" id="{F923BC8B-AAB2-446A-8D7A-64CE1D75B65F}"/>
            </a:ext>
          </a:extLst>
        </xdr:cNvPr>
        <xdr:cNvSpPr txBox="1"/>
      </xdr:nvSpPr>
      <xdr:spPr>
        <a:xfrm>
          <a:off x="6534369" y="14117309"/>
          <a:ext cx="2459304" cy="472810"/>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indent="-171450" latinLnBrk="0">
            <a:buFont typeface="Arial" panose="020B0604020202020204" pitchFamily="34" charset="0"/>
            <a:buChar char="•"/>
          </a:pPr>
          <a:r>
            <a:rPr lang="de-DE" sz="1200" b="0" i="0" baseline="0">
              <a:effectLst/>
              <a:latin typeface="+mn-lt"/>
              <a:ea typeface="+mn-ea"/>
              <a:cs typeface="+mn-cs"/>
            </a:rPr>
            <a:t>Modulhandbuch Mathematik SPO 2015</a:t>
          </a:r>
        </a:p>
      </xdr:txBody>
    </xdr:sp>
    <xdr:clientData/>
  </xdr:twoCellAnchor>
  <xdr:twoCellAnchor>
    <xdr:from>
      <xdr:col>9</xdr:col>
      <xdr:colOff>64797</xdr:colOff>
      <xdr:row>9</xdr:row>
      <xdr:rowOff>194388</xdr:rowOff>
    </xdr:from>
    <xdr:to>
      <xdr:col>11</xdr:col>
      <xdr:colOff>829388</xdr:colOff>
      <xdr:row>30</xdr:row>
      <xdr:rowOff>323980</xdr:rowOff>
    </xdr:to>
    <xdr:sp macro="" textlink="">
      <xdr:nvSpPr>
        <xdr:cNvPr id="22" name="Textfeld 2">
          <a:extLst>
            <a:ext uri="{FF2B5EF4-FFF2-40B4-BE49-F238E27FC236}">
              <a16:creationId xmlns:a16="http://schemas.microsoft.com/office/drawing/2014/main" id="{167F86F4-8D63-D146-A935-FE32E9569CE5}"/>
            </a:ext>
          </a:extLst>
        </xdr:cNvPr>
        <xdr:cNvSpPr txBox="1"/>
      </xdr:nvSpPr>
      <xdr:spPr>
        <a:xfrm>
          <a:off x="6531430" y="4963368"/>
          <a:ext cx="2527040" cy="7464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64008" rtlCol="0" anchor="t"/>
        <a:lstStyle/>
        <a:p>
          <a:r>
            <a:rPr lang="de-DE" sz="1200" b="1">
              <a:solidFill>
                <a:srgbClr val="0070C0"/>
              </a:solidFill>
              <a:latin typeface="Arial" panose="020B0604020202020204" pitchFamily="34" charset="0"/>
              <a:cs typeface="Arial" panose="020B0604020202020204" pitchFamily="34" charset="0"/>
            </a:rPr>
            <a:t>Orientierungsprüfungen</a:t>
          </a:r>
        </a:p>
        <a:p>
          <a:pPr marL="171450" indent="-171450">
            <a:buFont typeface="Arial" panose="020B0604020202020204" pitchFamily="34" charset="0"/>
            <a:buChar char="•"/>
          </a:pPr>
          <a:r>
            <a:rPr lang="de-DE" sz="1150">
              <a:latin typeface="Arial" panose="020B0604020202020204" pitchFamily="34" charset="0"/>
              <a:cs typeface="Arial" panose="020B0604020202020204" pitchFamily="34" charset="0"/>
            </a:rPr>
            <a:t>Empfehlung: bis Ende des zweiten Semesters</a:t>
          </a:r>
          <a:r>
            <a:rPr lang="de-DE" sz="1150" baseline="0">
              <a:latin typeface="Arial" panose="020B0604020202020204" pitchFamily="34" charset="0"/>
              <a:cs typeface="Arial" panose="020B0604020202020204" pitchFamily="34" charset="0"/>
            </a:rPr>
            <a:t> die Prüfungen antreten. (Zweitversuch im dritten Semester)</a:t>
          </a:r>
        </a:p>
        <a:p>
          <a:pPr marL="171450" indent="-171450">
            <a:buFont typeface="Arial" panose="020B0604020202020204" pitchFamily="34" charset="0"/>
            <a:buChar char="•"/>
          </a:pPr>
          <a:endParaRPr kumimoji="0" lang="de-DE" sz="3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kumimoji="0" lang="de-DE" sz="115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Pflicht: bis Ende des dritten </a:t>
          </a:r>
          <a:r>
            <a:rPr kumimoji="0" lang="de-DE" sz="115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Semesters die Prüfungen in einem der beiden Fächern zu  bestehen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de-DE" sz="3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DE" sz="1150">
              <a:latin typeface="Arial" panose="020B0604020202020204" pitchFamily="34" charset="0"/>
              <a:cs typeface="Arial" panose="020B0604020202020204" pitchFamily="34" charset="0"/>
            </a:rPr>
            <a:t>Bei nachweislicher Teilnahme am MINT-Kolleg Verlängerung des Prüfungszeitraums möglich</a:t>
          </a:r>
        </a:p>
        <a:p>
          <a:pPr marL="171450" indent="-171450">
            <a:buFont typeface="Arial" panose="020B0604020202020204" pitchFamily="34" charset="0"/>
            <a:buChar char="•"/>
          </a:pPr>
          <a:endParaRPr lang="de-DE" sz="3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50">
              <a:latin typeface="Arial" panose="020B0604020202020204" pitchFamily="34" charset="0"/>
              <a:cs typeface="Arial" panose="020B0604020202020204" pitchFamily="34" charset="0"/>
            </a:rPr>
            <a:t>Kein</a:t>
          </a:r>
          <a:r>
            <a:rPr lang="de-DE" sz="1150" baseline="0">
              <a:latin typeface="Arial" panose="020B0604020202020204" pitchFamily="34" charset="0"/>
              <a:cs typeface="Arial" panose="020B0604020202020204" pitchFamily="34" charset="0"/>
            </a:rPr>
            <a:t> Härtefallantrag möglich</a:t>
          </a:r>
        </a:p>
        <a:p>
          <a:pPr marL="171450" indent="-171450">
            <a:buFont typeface="Arial" panose="020B0604020202020204" pitchFamily="34" charset="0"/>
            <a:buChar char="•"/>
          </a:pPr>
          <a:endParaRPr lang="de-DE" sz="3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50">
              <a:latin typeface="Arial" panose="020B0604020202020204" pitchFamily="34" charset="0"/>
              <a:cs typeface="Arial" panose="020B0604020202020204" pitchFamily="34" charset="0"/>
            </a:rPr>
            <a:t>Müssen in einem der beiden</a:t>
          </a:r>
          <a:r>
            <a:rPr lang="de-DE" sz="1150" baseline="0">
              <a:latin typeface="Arial" panose="020B0604020202020204" pitchFamily="34" charset="0"/>
              <a:cs typeface="Arial" panose="020B0604020202020204" pitchFamily="34" charset="0"/>
            </a:rPr>
            <a:t> Fächer absolviert werden</a:t>
          </a:r>
          <a:endParaRPr lang="de-DE" sz="1150">
            <a:solidFill>
              <a:srgbClr val="0070C0"/>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endParaRPr lang="de-DE" sz="300" baseline="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endParaRPr lang="de-DE" sz="300" baseline="0">
            <a:solidFill>
              <a:schemeClr val="dk1"/>
            </a:solidFill>
            <a:latin typeface="Arial" panose="020B0604020202020204" pitchFamily="34" charset="0"/>
            <a:ea typeface="+mn-ea"/>
            <a:cs typeface="Arial" panose="020B0604020202020204" pitchFamily="34" charset="0"/>
          </a:endParaRPr>
        </a:p>
        <a:p>
          <a:pPr marL="0" indent="0">
            <a:buFontTx/>
            <a:buNone/>
          </a:pPr>
          <a:r>
            <a:rPr lang="de-DE" sz="1200" b="1">
              <a:solidFill>
                <a:srgbClr val="0070C0"/>
              </a:solidFill>
              <a:latin typeface="Arial" panose="020B0604020202020204" pitchFamily="34" charset="0"/>
              <a:ea typeface="+mn-ea"/>
              <a:cs typeface="Arial" panose="020B0604020202020204" pitchFamily="34" charset="0"/>
            </a:rPr>
            <a:t>Modulhandbuch</a:t>
          </a:r>
          <a:endParaRPr lang="de-DE" sz="11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50" baseline="0">
              <a:solidFill>
                <a:schemeClr val="dk1"/>
              </a:solidFill>
              <a:latin typeface="Arial" panose="020B0604020202020204" pitchFamily="34" charset="0"/>
              <a:ea typeface="+mn-ea"/>
              <a:cs typeface="Arial" panose="020B0604020202020204" pitchFamily="34" charset="0"/>
            </a:rPr>
            <a:t>Das Modulhandbuch wird halbjährlich aktualisiert. Bitte prüfen Sie es regelmäßig auf für Sie relevante Änderungen.</a:t>
          </a:r>
        </a:p>
        <a:p>
          <a:endParaRPr lang="de-DE" sz="800"/>
        </a:p>
        <a:p>
          <a:pPr marL="0" indent="0">
            <a:buFontTx/>
            <a:buNone/>
          </a:pPr>
          <a:r>
            <a:rPr lang="de-DE" sz="1300" b="1">
              <a:solidFill>
                <a:srgbClr val="0063AA"/>
              </a:solidFill>
              <a:latin typeface="Arial" panose="020B0604020202020204" pitchFamily="34" charset="0"/>
              <a:ea typeface="+mn-ea"/>
              <a:cs typeface="Arial" panose="020B0604020202020204" pitchFamily="34" charset="0"/>
            </a:rPr>
            <a:t>Anleitung</a:t>
          </a:r>
        </a:p>
        <a:p>
          <a:pPr marL="0" indent="0">
            <a:buFontTx/>
            <a:buNone/>
          </a:pPr>
          <a:r>
            <a:rPr lang="de-DE" sz="1200" b="1">
              <a:solidFill>
                <a:srgbClr val="0070C0"/>
              </a:solidFill>
              <a:latin typeface="Arial" panose="020B0604020202020204" pitchFamily="34" charset="0"/>
              <a:ea typeface="+mn-ea"/>
              <a:cs typeface="Arial" panose="020B0604020202020204" pitchFamily="34" charset="0"/>
            </a:rPr>
            <a:t>Drop-Down</a:t>
          </a:r>
        </a:p>
        <a:p>
          <a:pPr marL="171450" indent="-171450">
            <a:buFont typeface="Arial" panose="020B0604020202020204" pitchFamily="34" charset="0"/>
            <a:buChar char="•"/>
          </a:pPr>
          <a:r>
            <a:rPr lang="de-DE" sz="1150" baseline="0">
              <a:solidFill>
                <a:schemeClr val="dk1"/>
              </a:solidFill>
              <a:latin typeface="Arial" panose="020B0604020202020204" pitchFamily="34" charset="0"/>
              <a:ea typeface="+mn-ea"/>
              <a:cs typeface="Arial" panose="020B0604020202020204" pitchFamily="34" charset="0"/>
            </a:rPr>
            <a:t>Für die Spalten der Leistungen existieren Drop-Down-Menüs, damit kann man auswählen ob das Modul bestanden wurde oder nicht</a:t>
          </a:r>
          <a:endParaRPr lang="de-DE" sz="200" baseline="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endParaRPr lang="de-DE" sz="300" baseline="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baseline="0">
              <a:solidFill>
                <a:schemeClr val="dk1"/>
              </a:solidFill>
              <a:latin typeface="Arial" panose="020B0604020202020204" pitchFamily="34" charset="0"/>
              <a:ea typeface="+mn-ea"/>
              <a:cs typeface="Arial" panose="020B0604020202020204" pitchFamily="34" charset="0"/>
            </a:rPr>
            <a:t>Falls 'bestanden' ausgewählt wurde, wird die LP-Zahl direkt eingetragen und sowohl am Anfang der Datei, als auch am Ende der Tabelle aufaddiert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1" i="0" u="none" strike="noStrike" kern="0" cap="none" spc="0" normalizeH="0" baseline="0" noProof="0">
            <a:ln>
              <a:noFill/>
            </a:ln>
            <a:solidFill>
              <a:srgbClr val="0070C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none" strike="noStrike" kern="0" cap="none" spc="0" normalizeH="0" baseline="0" noProof="0">
              <a:ln>
                <a:noFill/>
              </a:ln>
              <a:solidFill>
                <a:srgbClr val="0070C0"/>
              </a:solidFill>
              <a:effectLst>
                <a:glow rad="406400">
                  <a:schemeClr val="accent4">
                    <a:satMod val="175000"/>
                    <a:alpha val="86000"/>
                  </a:schemeClr>
                </a:glow>
              </a:effectLst>
              <a:uLnTx/>
              <a:uFillTx/>
              <a:latin typeface="Arial" panose="020B0604020202020204" pitchFamily="34" charset="0"/>
              <a:ea typeface="+mn-ea"/>
              <a:cs typeface="Arial" panose="020B0604020202020204" pitchFamily="34" charset="0"/>
            </a:rPr>
            <a:t>Gelb</a:t>
          </a:r>
        </a:p>
        <a:p>
          <a:pPr marL="171450" indent="-171450">
            <a:buFont typeface="Arial" panose="020B0604020202020204" pitchFamily="34" charset="0"/>
            <a:buChar char="•"/>
          </a:pPr>
          <a:r>
            <a:rPr lang="de-DE" sz="1150" baseline="0">
              <a:solidFill>
                <a:schemeClr val="dk1"/>
              </a:solidFill>
              <a:latin typeface="Arial" panose="020B0604020202020204" pitchFamily="34" charset="0"/>
              <a:ea typeface="+mn-ea"/>
              <a:cs typeface="Arial" panose="020B0604020202020204" pitchFamily="34" charset="0"/>
            </a:rPr>
            <a:t>Das Gelb makierte Modul, kann durch ein Drop-Down-Menü geändert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1" i="0" u="none" strike="noStrike" kern="0" cap="none" spc="0" normalizeH="0" baseline="0" noProof="0">
            <a:ln>
              <a:noFill/>
            </a:ln>
            <a:solidFill>
              <a:srgbClr val="0070C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none" strike="noStrike" kern="0" cap="none" spc="0" normalizeH="0" baseline="0" noProof="0">
              <a:ln>
                <a:noFill/>
              </a:ln>
              <a:solidFill>
                <a:srgbClr val="0070C0"/>
              </a:solidFill>
              <a:effectLst/>
              <a:uLnTx/>
              <a:uFillTx/>
              <a:latin typeface="Arial" panose="020B0604020202020204" pitchFamily="34" charset="0"/>
              <a:ea typeface="+mn-ea"/>
              <a:cs typeface="Arial" panose="020B0604020202020204" pitchFamily="34" charset="0"/>
            </a:rPr>
            <a:t>Übersicht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DE" sz="115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Auf der rechten Seite, gibt es Tabelle um den Übersicht zubehalten</a:t>
          </a:r>
        </a:p>
      </xdr:txBody>
    </xdr:sp>
    <xdr:clientData/>
  </xdr:twoCellAnchor>
  <xdr:twoCellAnchor>
    <xdr:from>
      <xdr:col>9</xdr:col>
      <xdr:colOff>51837</xdr:colOff>
      <xdr:row>3</xdr:row>
      <xdr:rowOff>38878</xdr:rowOff>
    </xdr:from>
    <xdr:to>
      <xdr:col>11</xdr:col>
      <xdr:colOff>829388</xdr:colOff>
      <xdr:row>9</xdr:row>
      <xdr:rowOff>163859</xdr:rowOff>
    </xdr:to>
    <xdr:sp macro="" textlink="">
      <xdr:nvSpPr>
        <xdr:cNvPr id="23" name="Textfeld 1">
          <a:extLst>
            <a:ext uri="{FF2B5EF4-FFF2-40B4-BE49-F238E27FC236}">
              <a16:creationId xmlns:a16="http://schemas.microsoft.com/office/drawing/2014/main" id="{C02F2581-302A-D941-8232-FFA17564326B}"/>
            </a:ext>
          </a:extLst>
        </xdr:cNvPr>
        <xdr:cNvSpPr txBox="1"/>
      </xdr:nvSpPr>
      <xdr:spPr>
        <a:xfrm>
          <a:off x="6518470" y="2941735"/>
          <a:ext cx="2540000" cy="2017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64008" rtlCol="0" anchor="t"/>
        <a:lstStyle/>
        <a:p>
          <a:r>
            <a:rPr lang="de-DE" sz="1150">
              <a:solidFill>
                <a:schemeClr val="tx1"/>
              </a:solidFill>
              <a:latin typeface="Arial" panose="020B0604020202020204" pitchFamily="34" charset="0"/>
              <a:cs typeface="Arial" panose="020B0604020202020204" pitchFamily="34" charset="0"/>
            </a:rPr>
            <a:t>Die eingetragenen Fachsemester (FS) gelten nur als Orientierung. </a:t>
          </a:r>
        </a:p>
        <a:p>
          <a:endParaRPr lang="de-DE" sz="500">
            <a:solidFill>
              <a:schemeClr val="tx1"/>
            </a:solidFill>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50">
              <a:solidFill>
                <a:srgbClr val="0070C0"/>
              </a:solidFill>
              <a:latin typeface="Arial" panose="020B0604020202020204" pitchFamily="34" charset="0"/>
              <a:ea typeface="+mn-ea"/>
              <a:cs typeface="Arial" panose="020B0604020202020204" pitchFamily="34" charset="0"/>
            </a:rPr>
            <a:t>*A?= </a:t>
          </a:r>
          <a:r>
            <a:rPr lang="de-DE" sz="1150">
              <a:solidFill>
                <a:schemeClr val="dk1"/>
              </a:solidFill>
              <a:latin typeface="Arial" panose="020B0604020202020204" pitchFamily="34" charset="0"/>
              <a:ea typeface="+mn-ea"/>
              <a:cs typeface="Arial" panose="020B0604020202020204" pitchFamily="34" charset="0"/>
            </a:rPr>
            <a:t>Angemeldet für Prüfung</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rgbClr val="0070C0"/>
              </a:solidFill>
              <a:latin typeface="Arial" panose="020B0604020202020204" pitchFamily="34" charset="0"/>
              <a:ea typeface="+mn-ea"/>
              <a:cs typeface="Arial" panose="020B0604020202020204" pitchFamily="34" charset="0"/>
            </a:rPr>
            <a:t>LP = </a:t>
          </a:r>
          <a:r>
            <a:rPr lang="de-DE" sz="1150">
              <a:solidFill>
                <a:schemeClr val="dk1"/>
              </a:solidFill>
              <a:latin typeface="Arial" panose="020B0604020202020204" pitchFamily="34" charset="0"/>
              <a:ea typeface="+mn-ea"/>
              <a:cs typeface="Arial" panose="020B0604020202020204" pitchFamily="34" charset="0"/>
            </a:rPr>
            <a:t>Leistungspunkte/ ECTS</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chemeClr val="dk1"/>
              </a:solidFill>
              <a:latin typeface="Arial" panose="020B0604020202020204" pitchFamily="34" charset="0"/>
              <a:ea typeface="+mn-ea"/>
              <a:cs typeface="Arial" panose="020B0604020202020204" pitchFamily="34" charset="0"/>
            </a:rPr>
            <a:t>Leistungen = benotete Leistungen und nicht benotete Leistungen </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chemeClr val="dk1"/>
              </a:solidFill>
              <a:latin typeface="Arial" panose="020B0604020202020204" pitchFamily="34" charset="0"/>
              <a:ea typeface="+mn-ea"/>
              <a:cs typeface="Arial" panose="020B0604020202020204" pitchFamily="34" charset="0"/>
            </a:rPr>
            <a:t>Prüfungstermin einschließlich Datum und Uhrzeit eintragen</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chemeClr val="dk1"/>
              </a:solidFill>
              <a:latin typeface="Arial" panose="020B0604020202020204" pitchFamily="34" charset="0"/>
              <a:ea typeface="+mn-ea"/>
              <a:cs typeface="Arial" panose="020B0604020202020204" pitchFamily="34" charset="0"/>
            </a:rPr>
            <a:t>HoC= House of Competence</a:t>
          </a:r>
        </a:p>
        <a:p>
          <a:pPr marL="171450" indent="-171450">
            <a:buFont typeface="Arial" panose="020B0604020202020204" pitchFamily="34" charset="0"/>
            <a:buChar char="•"/>
          </a:pPr>
          <a:endParaRPr lang="de-DE" sz="20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de-DE" sz="1150">
              <a:solidFill>
                <a:schemeClr val="dk1"/>
              </a:solidFill>
              <a:latin typeface="Arial" panose="020B0604020202020204" pitchFamily="34" charset="0"/>
              <a:ea typeface="+mn-ea"/>
              <a:cs typeface="Arial" panose="020B0604020202020204" pitchFamily="34" charset="0"/>
            </a:rPr>
            <a:t>ZLB</a:t>
          </a:r>
          <a:r>
            <a:rPr lang="de-DE" sz="1150" baseline="0">
              <a:solidFill>
                <a:schemeClr val="dk1"/>
              </a:solidFill>
              <a:latin typeface="Arial" panose="020B0604020202020204" pitchFamily="34" charset="0"/>
              <a:ea typeface="+mn-ea"/>
              <a:cs typeface="Arial" panose="020B0604020202020204" pitchFamily="34" charset="0"/>
            </a:rPr>
            <a:t>= </a:t>
          </a:r>
          <a:r>
            <a:rPr lang="de-DE" sz="1150">
              <a:solidFill>
                <a:schemeClr val="dk1"/>
              </a:solidFill>
              <a:latin typeface="Arial" panose="020B0604020202020204" pitchFamily="34" charset="0"/>
              <a:ea typeface="+mn-ea"/>
              <a:cs typeface="Arial" panose="020B0604020202020204" pitchFamily="34" charset="0"/>
            </a:rPr>
            <a:t>Zentrum für Lehrerbildung</a:t>
          </a:r>
        </a:p>
        <a:p>
          <a:pPr marL="171450" indent="-171450">
            <a:buFont typeface="Arial" panose="020B0604020202020204" pitchFamily="34" charset="0"/>
            <a:buChar char="•"/>
          </a:pPr>
          <a:endParaRPr lang="de-DE" sz="120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9</xdr:col>
      <xdr:colOff>64796</xdr:colOff>
      <xdr:row>39</xdr:row>
      <xdr:rowOff>155511</xdr:rowOff>
    </xdr:from>
    <xdr:to>
      <xdr:col>11</xdr:col>
      <xdr:colOff>738673</xdr:colOff>
      <xdr:row>40</xdr:row>
      <xdr:rowOff>75279</xdr:rowOff>
    </xdr:to>
    <xdr:sp macro="" textlink="">
      <xdr:nvSpPr>
        <xdr:cNvPr id="24" name="Textfeld 1">
          <a:hlinkClick xmlns:r="http://schemas.openxmlformats.org/officeDocument/2006/relationships" r:id="rId13"/>
          <a:extLst>
            <a:ext uri="{FF2B5EF4-FFF2-40B4-BE49-F238E27FC236}">
              <a16:creationId xmlns:a16="http://schemas.microsoft.com/office/drawing/2014/main" id="{E5C24400-BD7B-804C-81E9-6F5E52D4D8C8}"/>
            </a:ext>
          </a:extLst>
        </xdr:cNvPr>
        <xdr:cNvSpPr txBox="1"/>
      </xdr:nvSpPr>
      <xdr:spPr>
        <a:xfrm>
          <a:off x="6531429" y="15589899"/>
          <a:ext cx="2436326" cy="269666"/>
        </a:xfrm>
        <a:prstGeom prst="rect">
          <a:avLst/>
        </a:prstGeom>
        <a:solidFill>
          <a:srgbClr val="FFFFFF"/>
        </a:solidFill>
        <a:ln w="9525" cap="flat">
          <a:solidFill>
            <a:srgbClr val="BABABA"/>
          </a:solidFill>
          <a:prstDash val="solid"/>
          <a:round/>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9" tIns="45719" rIns="45719" bIns="45719" numCol="1" anchor="t">
          <a:noAutofit/>
        </a:bodyPr>
        <a:lstStyle/>
        <a:p>
          <a:pPr marL="171450" marR="0" indent="-171450" algn="l" defTabSz="914400" latinLnBrk="0">
            <a:lnSpc>
              <a:spcPct val="100000"/>
            </a:lnSpc>
            <a:spcBef>
              <a:spcPts val="0"/>
            </a:spcBef>
            <a:spcAft>
              <a:spcPts val="0"/>
            </a:spcAft>
            <a:buClrTx/>
            <a:buSzPct val="100000"/>
            <a:buFont typeface="Arial"/>
            <a:buChar char="•"/>
            <a:tabLst/>
            <a:defRPr sz="1200" b="0" i="0" u="none" strike="noStrike" cap="none" spc="0" baseline="0">
              <a:solidFill>
                <a:srgbClr val="000000"/>
              </a:solidFill>
              <a:uFillTx/>
              <a:latin typeface="Arial"/>
              <a:ea typeface="Arial"/>
              <a:cs typeface="Arial"/>
              <a:sym typeface="Arial"/>
            </a:defRPr>
          </a:pPr>
          <a:r>
            <a:rPr lang="de-DE" sz="1200" b="0" i="0" u="none" strike="noStrike" cap="none" spc="0" baseline="0">
              <a:solidFill>
                <a:srgbClr val="000000"/>
              </a:solidFill>
              <a:uFillTx/>
              <a:latin typeface="Arial"/>
              <a:ea typeface="Arial"/>
              <a:cs typeface="Arial"/>
              <a:sym typeface="Arial"/>
            </a:rPr>
            <a:t>Ilias</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formatik.kit.edu/faq-wiki/doku.php?id=pruefungsleistung" TargetMode="External"/><Relationship Id="rId13" Type="http://schemas.openxmlformats.org/officeDocument/2006/relationships/hyperlink" Target="https://www.informatik.kit.edu/formulare.php" TargetMode="External"/><Relationship Id="rId3" Type="http://schemas.openxmlformats.org/officeDocument/2006/relationships/hyperlink" Target="https://www.informatik.kit.edu/faq-wiki/doku.php?id=pruefungsleistung" TargetMode="External"/><Relationship Id="rId7" Type="http://schemas.openxmlformats.org/officeDocument/2006/relationships/hyperlink" Target="https://www.informatik.kit.edu/faq-wiki/doku.php?id=pruefungsleistung" TargetMode="External"/><Relationship Id="rId12" Type="http://schemas.openxmlformats.org/officeDocument/2006/relationships/hyperlink" Target="https://www.informatik.kit.edu/formulare.php" TargetMode="External"/><Relationship Id="rId2" Type="http://schemas.openxmlformats.org/officeDocument/2006/relationships/hyperlink" Target="https://www.informatik.kit.edu/faq-wiki/doku.php?id=pruefungsleistung" TargetMode="External"/><Relationship Id="rId16" Type="http://schemas.openxmlformats.org/officeDocument/2006/relationships/drawing" Target="../drawings/drawing1.xml"/><Relationship Id="rId1" Type="http://schemas.openxmlformats.org/officeDocument/2006/relationships/hyperlink" Target="https://www.informatik.kit.edu/formulare.php" TargetMode="External"/><Relationship Id="rId6" Type="http://schemas.openxmlformats.org/officeDocument/2006/relationships/hyperlink" Target="https://www.informatik.kit.edu/faq-wiki/doku.php?id=pruefungsleistung" TargetMode="External"/><Relationship Id="rId11" Type="http://schemas.openxmlformats.org/officeDocument/2006/relationships/hyperlink" Target="https://www.informatik.kit.edu/formulare.php" TargetMode="External"/><Relationship Id="rId5" Type="http://schemas.openxmlformats.org/officeDocument/2006/relationships/hyperlink" Target="https://www.informatik.kit.edu/formulare.php" TargetMode="External"/><Relationship Id="rId15" Type="http://schemas.openxmlformats.org/officeDocument/2006/relationships/printerSettings" Target="../printerSettings/printerSettings1.bin"/><Relationship Id="rId10" Type="http://schemas.openxmlformats.org/officeDocument/2006/relationships/hyperlink" Target="https://www.informatik.kit.edu/faq-wiki/doku.php?id=pruefungsleistung" TargetMode="External"/><Relationship Id="rId4" Type="http://schemas.openxmlformats.org/officeDocument/2006/relationships/hyperlink" Target="https://www.informatik.kit.edu/formulare.php" TargetMode="External"/><Relationship Id="rId9" Type="http://schemas.openxmlformats.org/officeDocument/2006/relationships/hyperlink" Target="https://www.informatik.kit.edu/faq-wiki/doku.php?id=pruefungsleistung" TargetMode="External"/><Relationship Id="rId14" Type="http://schemas.openxmlformats.org/officeDocument/2006/relationships/hyperlink" Target="https://www.informatik.kit.edu/formulare.ph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informatik.kit.edu/faq-wiki/doku.php?id=pruefungsleistung" TargetMode="External"/><Relationship Id="rId13" Type="http://schemas.openxmlformats.org/officeDocument/2006/relationships/hyperlink" Target="https://www.math.kit.edu/lehre/seite/modulhandb/" TargetMode="External"/><Relationship Id="rId3" Type="http://schemas.openxmlformats.org/officeDocument/2006/relationships/hyperlink" Target="https://www.informatik.kit.edu/faq-wiki/doku.php?id=pruefungsleistung" TargetMode="External"/><Relationship Id="rId7" Type="http://schemas.openxmlformats.org/officeDocument/2006/relationships/hyperlink" Target="https://www.informatik.kit.edu/faq-wiki/doku.php?id=pruefungsleistung" TargetMode="External"/><Relationship Id="rId12" Type="http://schemas.openxmlformats.org/officeDocument/2006/relationships/hyperlink" Target="https://www.informatik.kit.edu/formulare.php" TargetMode="External"/><Relationship Id="rId2" Type="http://schemas.openxmlformats.org/officeDocument/2006/relationships/hyperlink" Target="https://www.informatik.kit.edu/faq-wiki/doku.php?id=pruefungsleistung" TargetMode="External"/><Relationship Id="rId1" Type="http://schemas.openxmlformats.org/officeDocument/2006/relationships/hyperlink" Target="https://www.informatik.kit.edu/formulare.php" TargetMode="External"/><Relationship Id="rId6" Type="http://schemas.openxmlformats.org/officeDocument/2006/relationships/hyperlink" Target="https://www.informatik.kit.edu/faq-wiki/doku.php?id=pruefungsleistung" TargetMode="External"/><Relationship Id="rId11" Type="http://schemas.openxmlformats.org/officeDocument/2006/relationships/hyperlink" Target="https://www.informatik.kit.edu/formulare.php" TargetMode="External"/><Relationship Id="rId5" Type="http://schemas.openxmlformats.org/officeDocument/2006/relationships/hyperlink" Target="https://www.informatik.kit.edu/formulare.php" TargetMode="External"/><Relationship Id="rId15" Type="http://schemas.openxmlformats.org/officeDocument/2006/relationships/drawing" Target="../drawings/drawing2.xml"/><Relationship Id="rId10" Type="http://schemas.openxmlformats.org/officeDocument/2006/relationships/hyperlink" Target="https://www.informatik.kit.edu/formulare.php" TargetMode="External"/><Relationship Id="rId4" Type="http://schemas.openxmlformats.org/officeDocument/2006/relationships/hyperlink" Target="https://www.informatik.kit.edu/formulare.php" TargetMode="External"/><Relationship Id="rId9" Type="http://schemas.openxmlformats.org/officeDocument/2006/relationships/hyperlink" Target="https://www.informatik.kit.edu/faq-wiki/doku.php?id=pruefungsleistung"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DC8CF-0503-451D-A9AD-BD3DFF2EB5C2}">
  <sheetPr>
    <tabColor rgb="FF7EE512"/>
  </sheetPr>
  <dimension ref="A1:AE217"/>
  <sheetViews>
    <sheetView showGridLines="0" tabSelected="1" topLeftCell="B1" zoomScale="80" zoomScaleNormal="80" workbookViewId="0">
      <selection activeCell="X1" sqref="X1:Z1"/>
    </sheetView>
  </sheetViews>
  <sheetFormatPr baseColWidth="10" defaultColWidth="10.83203125" defaultRowHeight="14.5" customHeight="1"/>
  <cols>
    <col min="1" max="1" width="0.6640625" style="50" customWidth="1"/>
    <col min="2" max="2" width="39.6640625" style="50" customWidth="1"/>
    <col min="3" max="3" width="3.6640625" style="50" customWidth="1"/>
    <col min="4" max="4" width="8.5" style="50" customWidth="1"/>
    <col min="5" max="5" width="3.6640625" style="50" customWidth="1"/>
    <col min="6" max="6" width="10.5" style="50" customWidth="1"/>
    <col min="7" max="7" width="4.5" style="50" customWidth="1"/>
    <col min="8" max="8" width="12.5" style="50" customWidth="1"/>
    <col min="9" max="9" width="3.83203125" style="50" customWidth="1"/>
    <col min="10" max="11" width="11.5" style="50" customWidth="1"/>
    <col min="12" max="12" width="10.1640625" style="50" customWidth="1"/>
    <col min="13" max="13" width="0.6640625" style="71" customWidth="1"/>
    <col min="14" max="14" width="6.5" style="71" customWidth="1"/>
    <col min="15" max="15" width="1.33203125" style="50" customWidth="1"/>
    <col min="16" max="16" width="15.1640625" style="50" customWidth="1"/>
    <col min="17" max="17" width="12.1640625" style="50" customWidth="1"/>
    <col min="18" max="18" width="3.6640625" style="50" customWidth="1"/>
    <col min="19" max="19" width="15.1640625" style="50" customWidth="1"/>
    <col min="20" max="20" width="4.5" style="50" customWidth="1"/>
    <col min="21" max="21" width="12.5" style="50" customWidth="1"/>
    <col min="22" max="22" width="4.1640625" style="50" customWidth="1"/>
    <col min="23" max="23" width="12.33203125" style="50" customWidth="1"/>
    <col min="24" max="25" width="15.1640625" style="50" customWidth="1"/>
    <col min="26" max="26" width="1.33203125" style="50" customWidth="1"/>
    <col min="27" max="30" width="10.83203125" style="50" customWidth="1"/>
    <col min="31" max="31" width="129" style="50" customWidth="1"/>
    <col min="32" max="16384" width="10.83203125" style="50"/>
  </cols>
  <sheetData>
    <row r="1" spans="1:27" ht="26" customHeight="1" thickBot="1">
      <c r="A1" s="49"/>
      <c r="B1" s="337" t="s">
        <v>72</v>
      </c>
      <c r="C1" s="338"/>
      <c r="D1" s="338"/>
      <c r="E1" s="338"/>
      <c r="F1" s="338"/>
      <c r="G1" s="338"/>
      <c r="H1" s="338"/>
      <c r="I1" s="338"/>
      <c r="J1" s="338"/>
      <c r="K1" s="224" t="s">
        <v>61</v>
      </c>
      <c r="L1" s="339"/>
      <c r="M1" s="13"/>
      <c r="N1" s="265" t="s">
        <v>72</v>
      </c>
      <c r="O1" s="305"/>
      <c r="P1" s="305"/>
      <c r="Q1" s="305"/>
      <c r="R1" s="305"/>
      <c r="S1" s="305"/>
      <c r="T1" s="305"/>
      <c r="U1" s="305"/>
      <c r="V1" s="305"/>
      <c r="W1" s="305"/>
      <c r="X1" s="224" t="s">
        <v>108</v>
      </c>
      <c r="Y1" s="224"/>
      <c r="Z1" s="225"/>
    </row>
    <row r="2" spans="1:27" ht="56" customHeight="1" thickBot="1">
      <c r="A2" s="37"/>
      <c r="B2" s="318" t="s">
        <v>87</v>
      </c>
      <c r="C2" s="319"/>
      <c r="D2" s="319"/>
      <c r="E2" s="319"/>
      <c r="F2" s="319"/>
      <c r="G2" s="319"/>
      <c r="H2" s="319"/>
      <c r="I2" s="319"/>
      <c r="J2" s="319"/>
      <c r="K2" s="319"/>
      <c r="L2" s="320"/>
      <c r="M2" s="14"/>
      <c r="N2" s="14"/>
      <c r="O2" s="51"/>
      <c r="P2" s="364" t="s">
        <v>93</v>
      </c>
      <c r="Q2" s="364"/>
      <c r="R2" s="364"/>
      <c r="S2" s="364"/>
      <c r="T2" s="364"/>
      <c r="U2" s="364"/>
      <c r="V2" s="364"/>
      <c r="W2" s="364"/>
      <c r="X2" s="364"/>
      <c r="Y2" s="364"/>
      <c r="Z2" s="51"/>
    </row>
    <row r="3" spans="1:27" ht="153" customHeight="1" thickBot="1">
      <c r="A3" s="68"/>
      <c r="B3" s="321" t="s">
        <v>86</v>
      </c>
      <c r="C3" s="322"/>
      <c r="D3" s="322"/>
      <c r="E3" s="322"/>
      <c r="F3" s="322"/>
      <c r="G3" s="322"/>
      <c r="H3" s="322"/>
      <c r="I3" s="322"/>
      <c r="J3" s="323"/>
      <c r="K3" s="323"/>
      <c r="L3" s="324"/>
      <c r="M3" s="15"/>
      <c r="N3" s="15"/>
      <c r="O3" s="51"/>
      <c r="P3" s="365"/>
      <c r="Q3" s="365"/>
      <c r="R3" s="365"/>
      <c r="S3" s="365"/>
      <c r="T3" s="365"/>
      <c r="U3" s="365"/>
      <c r="V3" s="365"/>
      <c r="W3" s="365"/>
      <c r="X3" s="365"/>
      <c r="Y3" s="365"/>
      <c r="Z3" s="51"/>
    </row>
    <row r="4" spans="1:27" ht="26" customHeight="1" thickTop="1">
      <c r="A4" s="93"/>
      <c r="B4" s="94" t="s">
        <v>68</v>
      </c>
      <c r="C4" s="325">
        <f>SUM(C6:D9)+I87</f>
        <v>0</v>
      </c>
      <c r="D4" s="326"/>
      <c r="E4" s="327" t="s">
        <v>1</v>
      </c>
      <c r="F4" s="328"/>
      <c r="G4" s="328"/>
      <c r="H4" s="329">
        <v>180</v>
      </c>
      <c r="I4" s="330"/>
      <c r="J4" s="91" t="s">
        <v>2</v>
      </c>
      <c r="K4" s="1"/>
      <c r="L4" s="1"/>
      <c r="M4" s="16"/>
      <c r="N4" s="16"/>
      <c r="O4" s="51"/>
      <c r="P4" s="365"/>
      <c r="Q4" s="365"/>
      <c r="R4" s="365"/>
      <c r="S4" s="365"/>
      <c r="T4" s="365"/>
      <c r="U4" s="365"/>
      <c r="V4" s="365"/>
      <c r="W4" s="365"/>
      <c r="X4" s="365"/>
      <c r="Y4" s="365"/>
      <c r="Z4" s="51"/>
    </row>
    <row r="5" spans="1:27" ht="17" customHeight="1">
      <c r="A5" s="95"/>
      <c r="B5" s="340" t="s">
        <v>0</v>
      </c>
      <c r="C5" s="341"/>
      <c r="D5" s="341"/>
      <c r="E5" s="341"/>
      <c r="F5" s="341"/>
      <c r="G5" s="341"/>
      <c r="H5" s="341"/>
      <c r="I5" s="342"/>
      <c r="J5" s="27"/>
      <c r="K5" s="2"/>
      <c r="L5" s="2"/>
      <c r="M5" s="16"/>
      <c r="N5" s="16"/>
      <c r="O5" s="51"/>
      <c r="P5" s="365"/>
      <c r="Q5" s="365"/>
      <c r="R5" s="365"/>
      <c r="S5" s="365"/>
      <c r="T5" s="365"/>
      <c r="U5" s="365"/>
      <c r="V5" s="365"/>
      <c r="W5" s="365"/>
      <c r="X5" s="365"/>
      <c r="Y5" s="365"/>
      <c r="Z5" s="51"/>
    </row>
    <row r="6" spans="1:27" ht="21" customHeight="1">
      <c r="A6" s="95"/>
      <c r="B6" s="148" t="s">
        <v>69</v>
      </c>
      <c r="C6" s="331">
        <f>I31+I41</f>
        <v>0</v>
      </c>
      <c r="D6" s="332"/>
      <c r="E6" s="333" t="s">
        <v>1</v>
      </c>
      <c r="F6" s="334"/>
      <c r="G6" s="334"/>
      <c r="H6" s="335" t="s">
        <v>73</v>
      </c>
      <c r="I6" s="336"/>
      <c r="J6" s="2"/>
      <c r="K6" s="2"/>
      <c r="L6" s="2"/>
      <c r="M6" s="16"/>
      <c r="N6" s="16"/>
      <c r="O6" s="51"/>
      <c r="P6" s="365"/>
      <c r="Q6" s="365"/>
      <c r="R6" s="365"/>
      <c r="S6" s="365"/>
      <c r="T6" s="365"/>
      <c r="U6" s="365"/>
      <c r="V6" s="365"/>
      <c r="W6" s="365"/>
      <c r="X6" s="365"/>
      <c r="Y6" s="365"/>
      <c r="Z6" s="51"/>
    </row>
    <row r="7" spans="1:27" ht="21" customHeight="1">
      <c r="A7" s="95"/>
      <c r="B7" s="151" t="s">
        <v>70</v>
      </c>
      <c r="C7" s="331">
        <f>I63+I75</f>
        <v>0</v>
      </c>
      <c r="D7" s="332"/>
      <c r="E7" s="333" t="s">
        <v>1</v>
      </c>
      <c r="F7" s="334"/>
      <c r="G7" s="334"/>
      <c r="H7" s="335" t="s">
        <v>73</v>
      </c>
      <c r="I7" s="336"/>
      <c r="J7" s="2"/>
      <c r="K7" s="2"/>
      <c r="L7" s="2"/>
      <c r="M7" s="16"/>
      <c r="N7" s="16"/>
      <c r="O7" s="51"/>
      <c r="P7" s="365" t="s">
        <v>94</v>
      </c>
      <c r="Q7" s="365"/>
      <c r="R7" s="365"/>
      <c r="S7" s="365"/>
      <c r="T7" s="365"/>
      <c r="U7" s="365"/>
      <c r="V7" s="365"/>
      <c r="W7" s="365"/>
      <c r="X7" s="365"/>
      <c r="Y7" s="365"/>
      <c r="Z7" s="51"/>
    </row>
    <row r="8" spans="1:27" ht="35" customHeight="1" thickBot="1">
      <c r="A8" s="95"/>
      <c r="B8" s="150" t="s">
        <v>67</v>
      </c>
      <c r="C8" s="312">
        <f>I82</f>
        <v>0</v>
      </c>
      <c r="D8" s="313"/>
      <c r="E8" s="314" t="s">
        <v>1</v>
      </c>
      <c r="F8" s="313"/>
      <c r="G8" s="313"/>
      <c r="H8" s="315">
        <v>12</v>
      </c>
      <c r="I8" s="316"/>
      <c r="J8" s="2"/>
      <c r="K8" s="2"/>
      <c r="L8" s="2"/>
      <c r="M8" s="16"/>
      <c r="N8" s="16"/>
      <c r="O8" s="51"/>
      <c r="P8" s="365"/>
      <c r="Q8" s="365"/>
      <c r="R8" s="365"/>
      <c r="S8" s="365"/>
      <c r="T8" s="365"/>
      <c r="U8" s="365"/>
      <c r="V8" s="365"/>
      <c r="W8" s="365"/>
      <c r="X8" s="365"/>
      <c r="Y8" s="365"/>
      <c r="Z8" s="51"/>
    </row>
    <row r="9" spans="1:27" ht="22" customHeight="1" thickBot="1">
      <c r="A9" s="95"/>
      <c r="B9" s="150" t="s">
        <v>74</v>
      </c>
      <c r="C9" s="317" t="str">
        <f>I87</f>
        <v>0</v>
      </c>
      <c r="D9" s="313"/>
      <c r="E9" s="314" t="s">
        <v>1</v>
      </c>
      <c r="F9" s="313"/>
      <c r="G9" s="313"/>
      <c r="H9" s="315">
        <v>12</v>
      </c>
      <c r="I9" s="316"/>
      <c r="J9" s="2"/>
      <c r="K9" s="2"/>
      <c r="L9" s="2"/>
      <c r="M9" s="16"/>
      <c r="N9" s="16"/>
      <c r="O9" s="51"/>
      <c r="P9" s="137"/>
      <c r="Q9" s="137"/>
      <c r="R9" s="137"/>
      <c r="S9" s="137"/>
      <c r="T9" s="137"/>
      <c r="U9" s="137"/>
      <c r="V9" s="137"/>
      <c r="W9" s="137"/>
      <c r="X9" s="137"/>
      <c r="Y9" s="137"/>
      <c r="Z9" s="51"/>
    </row>
    <row r="10" spans="1:27" ht="22" customHeight="1">
      <c r="A10" s="95"/>
      <c r="B10" s="267" t="s">
        <v>10</v>
      </c>
      <c r="C10" s="268"/>
      <c r="D10" s="268"/>
      <c r="E10" s="268"/>
      <c r="F10" s="268"/>
      <c r="G10" s="268"/>
      <c r="H10" s="268"/>
      <c r="I10" s="269"/>
      <c r="J10" s="27" t="s">
        <v>11</v>
      </c>
      <c r="K10" s="2"/>
      <c r="L10" s="2"/>
      <c r="M10" s="16"/>
      <c r="N10" s="16"/>
      <c r="O10" s="51"/>
      <c r="P10" s="297" t="s">
        <v>76</v>
      </c>
      <c r="Q10" s="297"/>
      <c r="R10" s="297"/>
      <c r="S10" s="297"/>
      <c r="T10" s="297"/>
      <c r="U10" s="297"/>
      <c r="V10" s="297"/>
      <c r="W10" s="297"/>
      <c r="X10" s="297"/>
      <c r="Y10" s="297"/>
      <c r="Z10" s="51"/>
    </row>
    <row r="11" spans="1:27" ht="22" customHeight="1" thickBot="1">
      <c r="A11" s="95"/>
      <c r="B11" s="217" t="s">
        <v>12</v>
      </c>
      <c r="C11" s="208" t="s">
        <v>13</v>
      </c>
      <c r="D11" s="220" t="s">
        <v>14</v>
      </c>
      <c r="E11" s="208" t="s">
        <v>5</v>
      </c>
      <c r="F11" s="208" t="s">
        <v>8</v>
      </c>
      <c r="G11" s="208" t="s">
        <v>7</v>
      </c>
      <c r="H11" s="208" t="s">
        <v>15</v>
      </c>
      <c r="I11" s="209"/>
      <c r="J11" s="2"/>
      <c r="K11" s="2"/>
      <c r="L11" s="2"/>
      <c r="M11" s="16"/>
      <c r="N11" s="16"/>
      <c r="O11" s="51"/>
      <c r="P11" s="297"/>
      <c r="Q11" s="297"/>
      <c r="R11" s="297"/>
      <c r="S11" s="297"/>
      <c r="T11" s="297"/>
      <c r="U11" s="297"/>
      <c r="V11" s="297"/>
      <c r="W11" s="297"/>
      <c r="X11" s="297"/>
      <c r="Y11" s="297"/>
      <c r="Z11" s="51"/>
    </row>
    <row r="12" spans="1:27" ht="26" customHeight="1">
      <c r="A12" s="95"/>
      <c r="B12" s="218"/>
      <c r="C12" s="219"/>
      <c r="D12" s="221"/>
      <c r="E12" s="219"/>
      <c r="F12" s="219"/>
      <c r="G12" s="219"/>
      <c r="H12" s="126" t="s">
        <v>9</v>
      </c>
      <c r="I12" s="96" t="s">
        <v>5</v>
      </c>
      <c r="J12" s="2"/>
      <c r="K12" s="2"/>
      <c r="L12" s="2"/>
      <c r="M12" s="16"/>
      <c r="N12" s="16"/>
      <c r="O12" s="52"/>
      <c r="P12" s="306" t="s">
        <v>62</v>
      </c>
      <c r="Q12" s="307"/>
      <c r="R12" s="308"/>
      <c r="S12" s="309"/>
      <c r="T12" s="310"/>
      <c r="U12" s="310"/>
      <c r="V12" s="311"/>
      <c r="W12" s="349" t="s">
        <v>3</v>
      </c>
      <c r="X12" s="350"/>
      <c r="Y12" s="351"/>
      <c r="Z12" s="53"/>
      <c r="AA12" s="51"/>
    </row>
    <row r="13" spans="1:27" ht="35" customHeight="1" thickBot="1">
      <c r="A13" s="95"/>
      <c r="B13" s="55" t="s">
        <v>16</v>
      </c>
      <c r="C13" s="20">
        <v>1</v>
      </c>
      <c r="D13" s="21" t="s">
        <v>17</v>
      </c>
      <c r="E13" s="22">
        <v>6</v>
      </c>
      <c r="F13" s="124"/>
      <c r="G13" s="4"/>
      <c r="H13" s="4"/>
      <c r="I13" s="97" t="str">
        <f>IF(H13="bestanden",E13,"")</f>
        <v/>
      </c>
      <c r="J13" s="2"/>
      <c r="K13" s="2"/>
      <c r="L13" s="2"/>
      <c r="M13" s="16"/>
      <c r="N13" s="16"/>
      <c r="O13" s="52"/>
      <c r="P13" s="217" t="s">
        <v>4</v>
      </c>
      <c r="Q13" s="300"/>
      <c r="R13" s="126" t="s">
        <v>5</v>
      </c>
      <c r="S13" s="127" t="s">
        <v>6</v>
      </c>
      <c r="T13" s="126" t="s">
        <v>7</v>
      </c>
      <c r="U13" s="280" t="s">
        <v>92</v>
      </c>
      <c r="V13" s="301"/>
      <c r="W13" s="352" t="s">
        <v>9</v>
      </c>
      <c r="X13" s="353"/>
      <c r="Y13" s="19" t="s">
        <v>5</v>
      </c>
      <c r="Z13" s="53"/>
      <c r="AA13" s="51"/>
    </row>
    <row r="14" spans="1:27" ht="27" customHeight="1">
      <c r="A14" s="95"/>
      <c r="B14" s="55" t="s">
        <v>66</v>
      </c>
      <c r="C14" s="20">
        <v>1</v>
      </c>
      <c r="D14" s="21" t="s">
        <v>17</v>
      </c>
      <c r="E14" s="22">
        <v>5</v>
      </c>
      <c r="F14" s="124"/>
      <c r="G14" s="4"/>
      <c r="H14" s="4"/>
      <c r="I14" s="97" t="str">
        <f>IF(H14="bestanden",E14,"")</f>
        <v/>
      </c>
      <c r="J14" s="2"/>
      <c r="K14" s="2"/>
      <c r="L14" s="2"/>
      <c r="M14" s="16"/>
      <c r="N14" s="16"/>
      <c r="O14" s="52"/>
      <c r="P14" s="302"/>
      <c r="Q14" s="303"/>
      <c r="R14" s="62"/>
      <c r="S14" s="62"/>
      <c r="T14" s="62"/>
      <c r="U14" s="304"/>
      <c r="V14" s="303"/>
      <c r="W14" s="354"/>
      <c r="X14" s="355"/>
      <c r="Y14" s="63"/>
      <c r="Z14" s="39"/>
      <c r="AA14" s="51"/>
    </row>
    <row r="15" spans="1:27" ht="30" customHeight="1">
      <c r="A15" s="95"/>
      <c r="B15" s="294" t="s">
        <v>18</v>
      </c>
      <c r="C15" s="295"/>
      <c r="D15" s="295"/>
      <c r="E15" s="295"/>
      <c r="F15" s="295"/>
      <c r="G15" s="295"/>
      <c r="H15" s="295"/>
      <c r="I15" s="296"/>
      <c r="J15" s="27" t="s">
        <v>19</v>
      </c>
      <c r="K15" s="3">
        <v>9</v>
      </c>
      <c r="L15" s="2"/>
      <c r="M15" s="16"/>
      <c r="N15" s="16"/>
      <c r="O15" s="52"/>
      <c r="P15" s="291"/>
      <c r="Q15" s="292"/>
      <c r="R15" s="40"/>
      <c r="S15" s="40"/>
      <c r="T15" s="40"/>
      <c r="U15" s="293"/>
      <c r="V15" s="292"/>
      <c r="W15" s="356"/>
      <c r="X15" s="357"/>
      <c r="Y15" s="54"/>
      <c r="Z15" s="39"/>
      <c r="AA15" s="51"/>
    </row>
    <row r="16" spans="1:27" ht="30" customHeight="1">
      <c r="A16" s="95"/>
      <c r="B16" s="217" t="s">
        <v>12</v>
      </c>
      <c r="C16" s="208" t="s">
        <v>13</v>
      </c>
      <c r="D16" s="220" t="s">
        <v>14</v>
      </c>
      <c r="E16" s="208" t="s">
        <v>5</v>
      </c>
      <c r="F16" s="208" t="s">
        <v>8</v>
      </c>
      <c r="G16" s="208" t="s">
        <v>7</v>
      </c>
      <c r="H16" s="208" t="s">
        <v>15</v>
      </c>
      <c r="I16" s="209"/>
      <c r="J16" s="27"/>
      <c r="K16" s="2"/>
      <c r="L16" s="2"/>
      <c r="M16" s="16"/>
      <c r="N16" s="16"/>
      <c r="O16" s="52"/>
      <c r="P16" s="291"/>
      <c r="Q16" s="292"/>
      <c r="R16" s="40"/>
      <c r="S16" s="40"/>
      <c r="T16" s="40"/>
      <c r="U16" s="293"/>
      <c r="V16" s="292"/>
      <c r="W16" s="356"/>
      <c r="X16" s="357"/>
      <c r="Y16" s="54"/>
      <c r="Z16" s="39"/>
      <c r="AA16" s="51"/>
    </row>
    <row r="17" spans="1:27" ht="30" customHeight="1" thickBot="1">
      <c r="A17" s="95"/>
      <c r="B17" s="298"/>
      <c r="C17" s="290"/>
      <c r="D17" s="299"/>
      <c r="E17" s="290"/>
      <c r="F17" s="290"/>
      <c r="G17" s="290"/>
      <c r="H17" s="29" t="s">
        <v>9</v>
      </c>
      <c r="I17" s="98" t="s">
        <v>5</v>
      </c>
      <c r="J17" s="2"/>
      <c r="K17" s="3">
        <v>9</v>
      </c>
      <c r="L17" s="2"/>
      <c r="M17" s="16"/>
      <c r="N17" s="16"/>
      <c r="O17" s="52"/>
      <c r="P17" s="291"/>
      <c r="Q17" s="292"/>
      <c r="R17" s="40"/>
      <c r="S17" s="40"/>
      <c r="T17" s="40"/>
      <c r="U17" s="293"/>
      <c r="V17" s="292"/>
      <c r="W17" s="356"/>
      <c r="X17" s="357"/>
      <c r="Y17" s="54"/>
      <c r="Z17" s="39"/>
      <c r="AA17" s="51"/>
    </row>
    <row r="18" spans="1:27" ht="27" customHeight="1">
      <c r="A18" s="95"/>
      <c r="B18" s="61" t="s">
        <v>21</v>
      </c>
      <c r="C18" s="23">
        <v>2</v>
      </c>
      <c r="D18" s="24" t="s">
        <v>22</v>
      </c>
      <c r="E18" s="25">
        <v>6</v>
      </c>
      <c r="F18" s="132"/>
      <c r="G18" s="26"/>
      <c r="H18" s="26"/>
      <c r="I18" s="99" t="str">
        <f t="shared" ref="I18:I26" si="0">IF(H18="bestanden",E18,"")</f>
        <v/>
      </c>
      <c r="J18" s="2"/>
      <c r="K18" s="2"/>
      <c r="L18" s="2"/>
      <c r="M18" s="16"/>
      <c r="N18" s="16"/>
      <c r="O18" s="52"/>
      <c r="P18" s="291"/>
      <c r="Q18" s="292"/>
      <c r="R18" s="40"/>
      <c r="S18" s="40"/>
      <c r="T18" s="40"/>
      <c r="U18" s="293"/>
      <c r="V18" s="292"/>
      <c r="W18" s="356"/>
      <c r="X18" s="357"/>
      <c r="Y18" s="54"/>
      <c r="Z18" s="39"/>
      <c r="AA18" s="51"/>
    </row>
    <row r="19" spans="1:27" ht="27" customHeight="1">
      <c r="A19" s="95"/>
      <c r="B19" s="55" t="s">
        <v>23</v>
      </c>
      <c r="C19" s="20">
        <v>2</v>
      </c>
      <c r="D19" s="21" t="s">
        <v>22</v>
      </c>
      <c r="E19" s="22">
        <v>6</v>
      </c>
      <c r="F19" s="124"/>
      <c r="G19" s="4"/>
      <c r="H19" s="4"/>
      <c r="I19" s="123" t="str">
        <f>IF(H19="bestanden",E19,"")</f>
        <v/>
      </c>
      <c r="J19" s="92"/>
      <c r="K19" s="27" t="s">
        <v>24</v>
      </c>
      <c r="L19" s="3">
        <v>15</v>
      </c>
      <c r="M19" s="28"/>
      <c r="N19" s="16"/>
      <c r="O19" s="52"/>
      <c r="P19" s="291"/>
      <c r="Q19" s="292"/>
      <c r="R19" s="40"/>
      <c r="S19" s="40"/>
      <c r="T19" s="40"/>
      <c r="U19" s="293"/>
      <c r="V19" s="292"/>
      <c r="W19" s="356"/>
      <c r="X19" s="357"/>
      <c r="Y19" s="54"/>
      <c r="Z19" s="39"/>
      <c r="AA19" s="51"/>
    </row>
    <row r="20" spans="1:27" ht="27" customHeight="1">
      <c r="A20" s="95"/>
      <c r="B20" s="55" t="s">
        <v>25</v>
      </c>
      <c r="C20" s="20">
        <v>2</v>
      </c>
      <c r="D20" s="21" t="s">
        <v>22</v>
      </c>
      <c r="E20" s="22">
        <v>5</v>
      </c>
      <c r="F20" s="124"/>
      <c r="G20" s="4"/>
      <c r="H20" s="4"/>
      <c r="I20" s="123" t="str">
        <f>IF(H20="bestanden",E20,"")</f>
        <v/>
      </c>
      <c r="J20" s="27"/>
      <c r="K20" s="27" t="s">
        <v>63</v>
      </c>
      <c r="L20" s="3">
        <v>18</v>
      </c>
      <c r="M20" s="28"/>
      <c r="N20" s="16"/>
      <c r="O20" s="51"/>
      <c r="P20" s="282"/>
      <c r="Q20" s="283"/>
      <c r="R20" s="128"/>
      <c r="S20" s="128"/>
      <c r="T20" s="128"/>
      <c r="U20" s="284"/>
      <c r="V20" s="283"/>
      <c r="W20" s="356"/>
      <c r="X20" s="357"/>
      <c r="Y20" s="73"/>
      <c r="Z20" s="39"/>
      <c r="AA20" s="51"/>
    </row>
    <row r="21" spans="1:27" ht="33" customHeight="1">
      <c r="A21" s="95"/>
      <c r="B21" s="55" t="s">
        <v>26</v>
      </c>
      <c r="C21" s="20">
        <v>3</v>
      </c>
      <c r="D21" s="21" t="s">
        <v>17</v>
      </c>
      <c r="E21" s="22">
        <v>6</v>
      </c>
      <c r="F21" s="124"/>
      <c r="G21" s="4"/>
      <c r="H21" s="4"/>
      <c r="I21" s="123" t="str">
        <f t="shared" si="0"/>
        <v/>
      </c>
      <c r="J21" s="2"/>
      <c r="K21" s="27"/>
      <c r="L21" s="2"/>
      <c r="M21" s="16"/>
      <c r="N21" s="16"/>
      <c r="O21" s="51"/>
      <c r="P21" s="168"/>
      <c r="Q21" s="169"/>
      <c r="R21" s="138"/>
      <c r="S21" s="138"/>
      <c r="T21" s="138"/>
      <c r="U21" s="170"/>
      <c r="V21" s="169"/>
      <c r="W21" s="356"/>
      <c r="X21" s="357"/>
      <c r="Y21" s="73"/>
      <c r="Z21" s="39"/>
      <c r="AA21" s="51"/>
    </row>
    <row r="22" spans="1:27" ht="27" customHeight="1" thickBot="1">
      <c r="A22" s="95"/>
      <c r="B22" s="55" t="s">
        <v>27</v>
      </c>
      <c r="C22" s="20">
        <v>3</v>
      </c>
      <c r="D22" s="21" t="s">
        <v>17</v>
      </c>
      <c r="E22" s="22">
        <v>3</v>
      </c>
      <c r="F22" s="124"/>
      <c r="G22" s="4"/>
      <c r="H22" s="4"/>
      <c r="I22" s="123" t="str">
        <f>IF(H22="bestanden",E22,"")</f>
        <v/>
      </c>
      <c r="J22" s="2"/>
      <c r="K22" s="2"/>
      <c r="L22" s="2"/>
      <c r="M22" s="16"/>
      <c r="N22" s="28"/>
      <c r="O22" s="52"/>
      <c r="P22" s="285"/>
      <c r="Q22" s="286"/>
      <c r="R22" s="56"/>
      <c r="S22" s="56"/>
      <c r="T22" s="56"/>
      <c r="U22" s="287"/>
      <c r="V22" s="286"/>
      <c r="W22" s="358"/>
      <c r="X22" s="359"/>
      <c r="Y22" s="57"/>
      <c r="Z22" s="39"/>
      <c r="AA22" s="51"/>
    </row>
    <row r="23" spans="1:27" ht="27" customHeight="1" thickBot="1">
      <c r="A23" s="95"/>
      <c r="B23" s="55" t="s">
        <v>28</v>
      </c>
      <c r="C23" s="20">
        <v>3</v>
      </c>
      <c r="D23" s="21" t="s">
        <v>17</v>
      </c>
      <c r="E23" s="22">
        <v>3</v>
      </c>
      <c r="F23" s="124"/>
      <c r="G23" s="4"/>
      <c r="H23" s="4"/>
      <c r="I23" s="97" t="str">
        <f t="shared" si="0"/>
        <v/>
      </c>
      <c r="J23" s="2"/>
      <c r="K23" s="2"/>
      <c r="L23" s="2"/>
      <c r="M23" s="16"/>
      <c r="N23" s="28"/>
      <c r="O23" s="52"/>
      <c r="P23" s="288" t="s">
        <v>20</v>
      </c>
      <c r="Q23" s="289"/>
      <c r="R23" s="58">
        <f>SUM(R14:R22)</f>
        <v>0</v>
      </c>
      <c r="S23" s="59"/>
      <c r="T23" s="59"/>
      <c r="U23" s="362"/>
      <c r="V23" s="363"/>
      <c r="W23" s="360" t="s">
        <v>20</v>
      </c>
      <c r="X23" s="361"/>
      <c r="Y23" s="60">
        <f>SUM(Y14:Y22)</f>
        <v>0</v>
      </c>
      <c r="Z23" s="51"/>
      <c r="AA23" s="51"/>
    </row>
    <row r="24" spans="1:27" ht="27" customHeight="1">
      <c r="A24" s="95"/>
      <c r="B24" s="55" t="s">
        <v>29</v>
      </c>
      <c r="C24" s="20">
        <v>3</v>
      </c>
      <c r="D24" s="21" t="s">
        <v>17</v>
      </c>
      <c r="E24" s="22">
        <v>3</v>
      </c>
      <c r="F24" s="124"/>
      <c r="G24" s="4"/>
      <c r="H24" s="4"/>
      <c r="I24" s="97" t="str">
        <f t="shared" si="0"/>
        <v/>
      </c>
      <c r="J24" s="2"/>
      <c r="K24" s="2"/>
      <c r="L24" s="2"/>
      <c r="M24" s="16"/>
      <c r="N24" s="16"/>
      <c r="O24" s="51"/>
      <c r="P24" s="274"/>
      <c r="Q24" s="274"/>
      <c r="R24" s="74"/>
      <c r="S24" s="74"/>
      <c r="T24" s="74"/>
      <c r="U24" s="74"/>
      <c r="V24" s="74"/>
      <c r="W24" s="74"/>
      <c r="X24" s="74"/>
      <c r="Y24" s="51"/>
      <c r="Z24" s="51"/>
    </row>
    <row r="25" spans="1:27" ht="27" customHeight="1">
      <c r="A25" s="95"/>
      <c r="B25" s="55" t="s">
        <v>30</v>
      </c>
      <c r="C25" s="20">
        <v>4</v>
      </c>
      <c r="D25" s="21" t="s">
        <v>22</v>
      </c>
      <c r="E25" s="22">
        <v>6</v>
      </c>
      <c r="F25" s="124"/>
      <c r="G25" s="4"/>
      <c r="H25" s="4"/>
      <c r="I25" s="97" t="str">
        <f t="shared" si="0"/>
        <v/>
      </c>
      <c r="J25" s="2"/>
      <c r="K25" s="2"/>
      <c r="L25" s="2"/>
      <c r="M25" s="16"/>
      <c r="N25" s="16"/>
      <c r="O25" s="51"/>
      <c r="P25" s="275"/>
      <c r="Q25" s="275"/>
      <c r="R25" s="83"/>
      <c r="S25" s="83"/>
      <c r="T25" s="83"/>
      <c r="U25" s="83"/>
      <c r="V25" s="275"/>
      <c r="W25" s="275"/>
      <c r="X25" s="83"/>
      <c r="Y25" s="51"/>
      <c r="Z25" s="51"/>
    </row>
    <row r="26" spans="1:27" ht="27" customHeight="1">
      <c r="A26" s="95"/>
      <c r="B26" s="55" t="s">
        <v>31</v>
      </c>
      <c r="C26" s="20">
        <v>4</v>
      </c>
      <c r="D26" s="21" t="s">
        <v>22</v>
      </c>
      <c r="E26" s="22">
        <v>4</v>
      </c>
      <c r="F26" s="124"/>
      <c r="G26" s="4"/>
      <c r="H26" s="4"/>
      <c r="I26" s="97" t="str">
        <f t="shared" si="0"/>
        <v/>
      </c>
      <c r="J26" s="2"/>
      <c r="K26" s="2"/>
      <c r="L26" s="2"/>
      <c r="M26" s="16"/>
      <c r="N26" s="16"/>
      <c r="O26" s="51"/>
      <c r="P26" s="125"/>
      <c r="Q26" s="125"/>
      <c r="R26" s="83"/>
      <c r="S26" s="83"/>
      <c r="T26" s="83"/>
      <c r="U26" s="83"/>
      <c r="V26" s="125"/>
      <c r="W26" s="125"/>
      <c r="X26" s="83"/>
      <c r="Y26" s="51"/>
      <c r="Z26" s="51"/>
    </row>
    <row r="27" spans="1:27" ht="27" customHeight="1">
      <c r="A27" s="95"/>
      <c r="B27" s="55" t="s">
        <v>32</v>
      </c>
      <c r="C27" s="20">
        <v>4</v>
      </c>
      <c r="D27" s="21" t="s">
        <v>22</v>
      </c>
      <c r="E27" s="22">
        <v>4</v>
      </c>
      <c r="F27" s="124"/>
      <c r="G27" s="4"/>
      <c r="H27" s="4"/>
      <c r="I27" s="100" t="str">
        <f>IF(H27="bestanden",E27,"")</f>
        <v/>
      </c>
      <c r="J27" s="2"/>
      <c r="K27" s="2"/>
      <c r="L27" s="2"/>
      <c r="M27" s="16"/>
      <c r="N27" s="16"/>
      <c r="O27" s="51"/>
      <c r="P27" s="125"/>
      <c r="Q27" s="125"/>
      <c r="R27" s="83"/>
      <c r="S27" s="83"/>
      <c r="T27" s="83"/>
      <c r="U27" s="83"/>
      <c r="V27" s="125"/>
      <c r="W27" s="125"/>
      <c r="X27" s="83"/>
      <c r="Y27" s="51"/>
      <c r="Z27" s="51"/>
    </row>
    <row r="28" spans="1:27" ht="27" customHeight="1">
      <c r="A28" s="95"/>
      <c r="B28" s="64" t="s">
        <v>33</v>
      </c>
      <c r="C28" s="30">
        <v>5</v>
      </c>
      <c r="D28" s="31" t="s">
        <v>17</v>
      </c>
      <c r="E28" s="32">
        <v>6</v>
      </c>
      <c r="F28" s="33"/>
      <c r="G28" s="34"/>
      <c r="H28" s="34"/>
      <c r="I28" s="101" t="str">
        <f>IF(H28="bestanden",E28,"")</f>
        <v/>
      </c>
      <c r="J28" s="2"/>
      <c r="K28" s="2"/>
      <c r="L28" s="2"/>
      <c r="M28" s="16"/>
      <c r="N28" s="16"/>
      <c r="O28" s="51"/>
      <c r="P28" s="125"/>
      <c r="Q28" s="125"/>
      <c r="R28" s="83"/>
      <c r="S28" s="83"/>
      <c r="T28" s="83"/>
      <c r="U28" s="83"/>
      <c r="V28" s="125"/>
      <c r="W28" s="125"/>
      <c r="X28" s="83"/>
      <c r="Y28" s="51"/>
      <c r="Z28" s="51"/>
    </row>
    <row r="29" spans="1:27" ht="32" customHeight="1">
      <c r="A29" s="95"/>
      <c r="B29" s="55" t="s">
        <v>34</v>
      </c>
      <c r="C29" s="20">
        <v>5</v>
      </c>
      <c r="D29" s="21" t="s">
        <v>17</v>
      </c>
      <c r="E29" s="22">
        <v>4</v>
      </c>
      <c r="F29" s="65"/>
      <c r="G29" s="65"/>
      <c r="H29" s="65"/>
      <c r="I29" s="102" t="str">
        <f>IF(H29="bestanden",E29,"")</f>
        <v/>
      </c>
      <c r="J29" s="2"/>
      <c r="K29" s="2"/>
      <c r="L29" s="2"/>
      <c r="M29" s="16"/>
      <c r="N29" s="16"/>
      <c r="O29" s="51"/>
      <c r="P29" s="125"/>
      <c r="Q29" s="125"/>
      <c r="R29" s="83"/>
      <c r="S29" s="83"/>
      <c r="T29" s="83"/>
      <c r="U29" s="83"/>
      <c r="V29" s="125"/>
      <c r="W29" s="125"/>
      <c r="X29" s="83"/>
      <c r="Y29" s="51"/>
      <c r="Z29" s="51"/>
    </row>
    <row r="30" spans="1:27" ht="27" customHeight="1" thickBot="1">
      <c r="A30" s="95"/>
      <c r="B30" s="66" t="s">
        <v>35</v>
      </c>
      <c r="C30" s="35">
        <v>5</v>
      </c>
      <c r="D30" s="36" t="s">
        <v>17</v>
      </c>
      <c r="E30" s="5">
        <v>2</v>
      </c>
      <c r="F30" s="67"/>
      <c r="G30" s="67"/>
      <c r="H30" s="67"/>
      <c r="I30" s="103" t="str">
        <f>IF(H30="bestanden",E30,"")</f>
        <v/>
      </c>
      <c r="J30" s="2"/>
      <c r="K30" s="2"/>
      <c r="L30" s="2"/>
      <c r="M30" s="16"/>
      <c r="N30" s="16"/>
      <c r="O30" s="51"/>
      <c r="P30" s="125"/>
      <c r="Q30" s="125"/>
      <c r="R30" s="83"/>
      <c r="S30" s="83"/>
      <c r="T30" s="83"/>
      <c r="U30" s="83"/>
      <c r="V30" s="125"/>
      <c r="W30" s="125"/>
      <c r="X30" s="83"/>
      <c r="Y30" s="51"/>
      <c r="Z30" s="51"/>
    </row>
    <row r="31" spans="1:27" ht="45" customHeight="1" thickBot="1">
      <c r="A31" s="104"/>
      <c r="B31" s="120" t="s">
        <v>36</v>
      </c>
      <c r="C31" s="276" t="s">
        <v>37</v>
      </c>
      <c r="D31" s="277"/>
      <c r="E31" s="121">
        <f>SUM(E13:E14)+SUM(E18:E30)</f>
        <v>69</v>
      </c>
      <c r="F31" s="278"/>
      <c r="G31" s="279"/>
      <c r="H31" s="122" t="s">
        <v>37</v>
      </c>
      <c r="I31" s="134">
        <f>SUM(I13:I14)+SUM(I18:I30)</f>
        <v>0</v>
      </c>
      <c r="J31" s="2"/>
      <c r="K31" s="2"/>
      <c r="L31" s="2"/>
      <c r="M31" s="16"/>
      <c r="N31" s="16"/>
      <c r="O31" s="51"/>
      <c r="P31" s="125"/>
      <c r="Q31" s="125"/>
      <c r="R31" s="83"/>
      <c r="S31" s="83"/>
      <c r="T31" s="83"/>
      <c r="U31" s="83"/>
      <c r="V31" s="125"/>
      <c r="W31" s="125"/>
      <c r="X31" s="83"/>
      <c r="Y31" s="51"/>
      <c r="Z31" s="51"/>
    </row>
    <row r="32" spans="1:27" ht="35" customHeight="1" thickBot="1">
      <c r="A32" s="119" t="str">
        <f>B1</f>
        <v>Bachelor Lehramt Informatik (SPO 2016)</v>
      </c>
      <c r="B32" s="265" t="s">
        <v>72</v>
      </c>
      <c r="C32" s="266"/>
      <c r="D32" s="266"/>
      <c r="E32" s="266"/>
      <c r="F32" s="266"/>
      <c r="G32" s="266"/>
      <c r="H32" s="266"/>
      <c r="I32" s="266"/>
      <c r="J32" s="266"/>
      <c r="K32" s="159" t="s">
        <v>61</v>
      </c>
      <c r="L32" s="160"/>
      <c r="M32" s="13"/>
      <c r="N32" s="16"/>
      <c r="O32" s="69"/>
      <c r="P32" s="297" t="s">
        <v>75</v>
      </c>
      <c r="Q32" s="297"/>
      <c r="R32" s="297"/>
      <c r="S32" s="297"/>
      <c r="T32" s="297"/>
      <c r="U32" s="297"/>
      <c r="V32" s="297"/>
      <c r="W32" s="297"/>
      <c r="X32" s="297"/>
      <c r="Y32" s="297"/>
      <c r="Z32" s="69"/>
    </row>
    <row r="33" spans="1:28" s="71" customFormat="1" ht="6" customHeight="1" thickTop="1">
      <c r="A33" s="154"/>
      <c r="B33" s="155"/>
      <c r="C33" s="156"/>
      <c r="D33" s="156"/>
      <c r="E33" s="156"/>
      <c r="F33" s="156"/>
      <c r="G33" s="156"/>
      <c r="H33" s="156"/>
      <c r="I33" s="156"/>
      <c r="J33" s="156"/>
      <c r="K33" s="157"/>
      <c r="L33" s="158"/>
      <c r="M33" s="13"/>
      <c r="N33" s="16"/>
      <c r="O33" s="51"/>
      <c r="P33" s="343" t="s">
        <v>38</v>
      </c>
      <c r="Q33" s="344"/>
      <c r="R33" s="344"/>
      <c r="S33" s="344"/>
      <c r="T33" s="344"/>
      <c r="U33" s="344"/>
      <c r="V33" s="344"/>
      <c r="W33" s="344"/>
      <c r="X33" s="344"/>
      <c r="Y33" s="345"/>
      <c r="Z33" s="51"/>
      <c r="AB33" s="50"/>
    </row>
    <row r="34" spans="1:28" ht="30" customHeight="1" thickBot="1">
      <c r="A34" s="105"/>
      <c r="B34" s="267" t="s">
        <v>40</v>
      </c>
      <c r="C34" s="268"/>
      <c r="D34" s="268"/>
      <c r="E34" s="268"/>
      <c r="F34" s="268"/>
      <c r="G34" s="268"/>
      <c r="H34" s="268"/>
      <c r="I34" s="269"/>
      <c r="J34" s="152"/>
      <c r="K34" s="152"/>
      <c r="L34" s="152"/>
      <c r="M34" s="69"/>
      <c r="N34" s="16"/>
      <c r="O34" s="51"/>
      <c r="P34" s="346"/>
      <c r="Q34" s="347"/>
      <c r="R34" s="347"/>
      <c r="S34" s="347"/>
      <c r="T34" s="347"/>
      <c r="U34" s="347"/>
      <c r="V34" s="347"/>
      <c r="W34" s="347"/>
      <c r="X34" s="347"/>
      <c r="Y34" s="348"/>
      <c r="Z34" s="51"/>
      <c r="AB34" s="71"/>
    </row>
    <row r="35" spans="1:28" ht="30" customHeight="1">
      <c r="A35" s="95"/>
      <c r="B35" s="270" t="s">
        <v>64</v>
      </c>
      <c r="C35" s="271"/>
      <c r="D35" s="271"/>
      <c r="E35" s="271"/>
      <c r="F35" s="271"/>
      <c r="G35" s="271"/>
      <c r="H35" s="271"/>
      <c r="I35" s="272"/>
      <c r="J35" s="152"/>
      <c r="K35" s="152"/>
      <c r="L35" s="152"/>
      <c r="M35" s="69"/>
      <c r="N35" s="16"/>
      <c r="O35" s="51"/>
      <c r="P35" s="247" t="s">
        <v>39</v>
      </c>
      <c r="Q35" s="248"/>
      <c r="R35" s="248"/>
      <c r="S35" s="248"/>
      <c r="T35" s="248"/>
      <c r="U35" s="248"/>
      <c r="V35" s="248"/>
      <c r="W35" s="248"/>
      <c r="X35" s="248"/>
      <c r="Y35" s="249"/>
      <c r="Z35" s="51"/>
    </row>
    <row r="36" spans="1:28" ht="36" customHeight="1">
      <c r="A36" s="95"/>
      <c r="B36" s="259" t="s">
        <v>12</v>
      </c>
      <c r="C36" s="261" t="s">
        <v>13</v>
      </c>
      <c r="D36" s="263" t="s">
        <v>14</v>
      </c>
      <c r="E36" s="261" t="s">
        <v>5</v>
      </c>
      <c r="F36" s="261" t="s">
        <v>8</v>
      </c>
      <c r="G36" s="261" t="s">
        <v>7</v>
      </c>
      <c r="H36" s="280" t="s">
        <v>15</v>
      </c>
      <c r="I36" s="281"/>
      <c r="J36" s="152"/>
      <c r="K36" s="152"/>
      <c r="L36" s="152"/>
      <c r="M36" s="69"/>
      <c r="N36" s="16"/>
      <c r="O36" s="51"/>
      <c r="P36" s="77" t="s">
        <v>41</v>
      </c>
      <c r="Q36" s="273"/>
      <c r="R36" s="238"/>
      <c r="S36" s="6"/>
      <c r="T36" s="238"/>
      <c r="U36" s="238"/>
      <c r="V36" s="238"/>
      <c r="W36" s="238"/>
      <c r="X36" s="40"/>
      <c r="Y36" s="129"/>
      <c r="Z36" s="51"/>
    </row>
    <row r="37" spans="1:28" ht="30" customHeight="1" thickBot="1">
      <c r="A37" s="95"/>
      <c r="B37" s="260"/>
      <c r="C37" s="262"/>
      <c r="D37" s="264"/>
      <c r="E37" s="262"/>
      <c r="F37" s="262"/>
      <c r="G37" s="262"/>
      <c r="H37" s="126" t="s">
        <v>9</v>
      </c>
      <c r="I37" s="96" t="s">
        <v>5</v>
      </c>
      <c r="J37" s="152"/>
      <c r="K37" s="152"/>
      <c r="L37" s="152"/>
      <c r="M37" s="69"/>
      <c r="N37" s="13"/>
      <c r="O37" s="51"/>
      <c r="P37" s="77" t="s">
        <v>42</v>
      </c>
      <c r="Q37" s="238"/>
      <c r="R37" s="238"/>
      <c r="S37" s="6"/>
      <c r="T37" s="238"/>
      <c r="U37" s="238"/>
      <c r="V37" s="238"/>
      <c r="W37" s="238"/>
      <c r="X37" s="40"/>
      <c r="Y37" s="129"/>
      <c r="Z37" s="51"/>
    </row>
    <row r="38" spans="1:28" ht="30" customHeight="1">
      <c r="A38" s="95"/>
      <c r="B38" s="70"/>
      <c r="C38" s="4"/>
      <c r="D38" s="40"/>
      <c r="E38" s="41"/>
      <c r="F38" s="124"/>
      <c r="G38" s="4"/>
      <c r="H38" s="4"/>
      <c r="I38" s="97" t="str">
        <f>IF(H38="bestanden",E38,"")</f>
        <v/>
      </c>
      <c r="J38" s="152"/>
      <c r="K38" s="152"/>
      <c r="L38" s="152"/>
      <c r="M38" s="69"/>
      <c r="N38" s="69"/>
      <c r="O38" s="51"/>
      <c r="P38" s="247" t="s">
        <v>43</v>
      </c>
      <c r="Q38" s="248"/>
      <c r="R38" s="248"/>
      <c r="S38" s="248"/>
      <c r="T38" s="248"/>
      <c r="U38" s="248"/>
      <c r="V38" s="248"/>
      <c r="W38" s="248"/>
      <c r="X38" s="248"/>
      <c r="Y38" s="249"/>
      <c r="Z38" s="51"/>
    </row>
    <row r="39" spans="1:28" ht="36" customHeight="1">
      <c r="A39" s="95"/>
      <c r="B39" s="70"/>
      <c r="C39" s="4"/>
      <c r="D39" s="40"/>
      <c r="E39" s="41"/>
      <c r="F39" s="124"/>
      <c r="G39" s="4"/>
      <c r="H39" s="4"/>
      <c r="I39" s="97" t="str">
        <f>IF(H39="bestanden",E39,"")</f>
        <v/>
      </c>
      <c r="J39" s="152"/>
      <c r="K39" s="152"/>
      <c r="L39" s="152"/>
      <c r="M39" s="69"/>
      <c r="N39" s="69"/>
      <c r="O39" s="38"/>
      <c r="P39" s="77" t="s">
        <v>41</v>
      </c>
      <c r="Q39" s="238"/>
      <c r="R39" s="238"/>
      <c r="S39" s="6"/>
      <c r="T39" s="238"/>
      <c r="U39" s="238"/>
      <c r="V39" s="238"/>
      <c r="W39" s="238"/>
      <c r="X39" s="40"/>
      <c r="Y39" s="129"/>
      <c r="Z39" s="51"/>
    </row>
    <row r="40" spans="1:28" ht="35" customHeight="1" thickBot="1">
      <c r="A40" s="95"/>
      <c r="B40" s="70"/>
      <c r="C40" s="4"/>
      <c r="D40" s="40"/>
      <c r="E40" s="41"/>
      <c r="F40" s="124"/>
      <c r="G40" s="4"/>
      <c r="H40" s="4"/>
      <c r="I40" s="97" t="str">
        <f>IF(H40="bestanden",E40,"")</f>
        <v/>
      </c>
      <c r="J40" s="152"/>
      <c r="K40" s="152"/>
      <c r="L40" s="152"/>
      <c r="M40" s="69"/>
      <c r="N40" s="69"/>
      <c r="O40" s="51"/>
      <c r="P40" s="77" t="s">
        <v>42</v>
      </c>
      <c r="Q40" s="238"/>
      <c r="R40" s="238"/>
      <c r="S40" s="6"/>
      <c r="T40" s="238"/>
      <c r="U40" s="238"/>
      <c r="V40" s="238"/>
      <c r="W40" s="238"/>
      <c r="X40" s="40"/>
      <c r="Y40" s="129"/>
      <c r="Z40" s="51"/>
    </row>
    <row r="41" spans="1:28" ht="30" customHeight="1" thickBot="1">
      <c r="A41" s="106"/>
      <c r="B41" s="42" t="s">
        <v>45</v>
      </c>
      <c r="C41" s="210" t="s">
        <v>46</v>
      </c>
      <c r="D41" s="211"/>
      <c r="E41" s="5">
        <f>SUM(E38:E40)</f>
        <v>0</v>
      </c>
      <c r="F41" s="212"/>
      <c r="G41" s="213"/>
      <c r="H41" s="133" t="s">
        <v>37</v>
      </c>
      <c r="I41" s="107">
        <f>SUM(I38:I40)</f>
        <v>0</v>
      </c>
      <c r="J41" s="152"/>
      <c r="K41" s="152"/>
      <c r="L41" s="152"/>
      <c r="M41" s="69"/>
      <c r="N41" s="69"/>
      <c r="O41" s="51"/>
      <c r="P41" s="247" t="s">
        <v>44</v>
      </c>
      <c r="Q41" s="248"/>
      <c r="R41" s="248"/>
      <c r="S41" s="248"/>
      <c r="T41" s="248"/>
      <c r="U41" s="248"/>
      <c r="V41" s="248"/>
      <c r="W41" s="248"/>
      <c r="X41" s="248"/>
      <c r="Y41" s="249"/>
      <c r="Z41" s="51"/>
    </row>
    <row r="42" spans="1:28" ht="38" customHeight="1" thickBot="1">
      <c r="A42" s="153"/>
      <c r="B42" s="257" t="s">
        <v>89</v>
      </c>
      <c r="C42" s="258"/>
      <c r="D42" s="258"/>
      <c r="E42" s="258"/>
      <c r="F42" s="258"/>
      <c r="G42" s="258"/>
      <c r="H42" s="258"/>
      <c r="I42" s="258"/>
      <c r="J42" s="152"/>
      <c r="K42" s="152"/>
      <c r="L42" s="152"/>
      <c r="M42" s="69"/>
      <c r="N42" s="69"/>
      <c r="O42" s="51"/>
      <c r="P42" s="77" t="s">
        <v>41</v>
      </c>
      <c r="Q42" s="238"/>
      <c r="R42" s="238"/>
      <c r="S42" s="6"/>
      <c r="T42" s="238"/>
      <c r="U42" s="238"/>
      <c r="V42" s="238"/>
      <c r="W42" s="238"/>
      <c r="X42" s="40"/>
      <c r="Y42" s="129"/>
      <c r="Z42" s="51"/>
    </row>
    <row r="43" spans="1:28" ht="39" customHeight="1" thickBot="1">
      <c r="A43" s="108"/>
      <c r="B43" s="251" t="s">
        <v>106</v>
      </c>
      <c r="C43" s="252"/>
      <c r="D43" s="252"/>
      <c r="E43" s="252"/>
      <c r="F43" s="252"/>
      <c r="G43" s="252"/>
      <c r="H43" s="252"/>
      <c r="I43" s="253"/>
      <c r="J43" s="152"/>
      <c r="K43" s="152"/>
      <c r="L43" s="152"/>
      <c r="M43" s="69"/>
      <c r="N43" s="69"/>
      <c r="O43" s="51"/>
      <c r="P43" s="77" t="s">
        <v>42</v>
      </c>
      <c r="Q43" s="238"/>
      <c r="R43" s="238"/>
      <c r="S43" s="6"/>
      <c r="T43" s="238"/>
      <c r="U43" s="238"/>
      <c r="V43" s="238"/>
      <c r="W43" s="238"/>
      <c r="X43" s="40"/>
      <c r="Y43" s="129"/>
      <c r="Z43" s="51"/>
    </row>
    <row r="44" spans="1:28" ht="30" customHeight="1">
      <c r="A44" s="95"/>
      <c r="B44" s="251" t="s">
        <v>48</v>
      </c>
      <c r="C44" s="252"/>
      <c r="D44" s="252"/>
      <c r="E44" s="252"/>
      <c r="F44" s="252"/>
      <c r="G44" s="252"/>
      <c r="H44" s="252"/>
      <c r="I44" s="253"/>
      <c r="J44" s="152"/>
      <c r="K44" s="152"/>
      <c r="L44" s="152"/>
      <c r="M44" s="69"/>
      <c r="N44" s="69"/>
      <c r="O44" s="51"/>
      <c r="P44" s="247" t="s">
        <v>47</v>
      </c>
      <c r="Q44" s="248"/>
      <c r="R44" s="248"/>
      <c r="S44" s="248"/>
      <c r="T44" s="248"/>
      <c r="U44" s="248"/>
      <c r="V44" s="248"/>
      <c r="W44" s="248"/>
      <c r="X44" s="248"/>
      <c r="Y44" s="249"/>
      <c r="Z44" s="51"/>
    </row>
    <row r="45" spans="1:28" ht="36" customHeight="1">
      <c r="A45" s="95"/>
      <c r="B45" s="254" t="s">
        <v>77</v>
      </c>
      <c r="C45" s="255"/>
      <c r="D45" s="255"/>
      <c r="E45" s="255"/>
      <c r="F45" s="255"/>
      <c r="G45" s="255"/>
      <c r="H45" s="255"/>
      <c r="I45" s="256"/>
      <c r="J45" s="152"/>
      <c r="K45" s="152"/>
      <c r="L45" s="152"/>
      <c r="M45" s="69"/>
      <c r="N45" s="69"/>
      <c r="O45" s="51"/>
      <c r="P45" s="77" t="s">
        <v>41</v>
      </c>
      <c r="Q45" s="238"/>
      <c r="R45" s="238"/>
      <c r="S45" s="6"/>
      <c r="T45" s="238"/>
      <c r="U45" s="238"/>
      <c r="V45" s="238"/>
      <c r="W45" s="238"/>
      <c r="X45" s="40"/>
      <c r="Y45" s="129"/>
      <c r="Z45" s="76"/>
    </row>
    <row r="46" spans="1:28" ht="30" customHeight="1" thickBot="1">
      <c r="A46" s="95"/>
      <c r="B46" s="229" t="s">
        <v>12</v>
      </c>
      <c r="C46" s="231" t="s">
        <v>13</v>
      </c>
      <c r="D46" s="233" t="s">
        <v>14</v>
      </c>
      <c r="E46" s="231" t="s">
        <v>5</v>
      </c>
      <c r="F46" s="231" t="s">
        <v>8</v>
      </c>
      <c r="G46" s="231" t="s">
        <v>7</v>
      </c>
      <c r="H46" s="231" t="s">
        <v>15</v>
      </c>
      <c r="I46" s="240"/>
      <c r="J46" s="152"/>
      <c r="K46" s="152"/>
      <c r="L46" s="152"/>
      <c r="M46" s="69"/>
      <c r="N46" s="69"/>
      <c r="O46" s="51"/>
      <c r="P46" s="88" t="s">
        <v>42</v>
      </c>
      <c r="Q46" s="250"/>
      <c r="R46" s="250"/>
      <c r="S46" s="75"/>
      <c r="T46" s="250"/>
      <c r="U46" s="250"/>
      <c r="V46" s="250"/>
      <c r="W46" s="250"/>
      <c r="X46" s="128"/>
      <c r="Y46" s="89"/>
      <c r="Z46" s="51"/>
    </row>
    <row r="47" spans="1:28" ht="30" customHeight="1">
      <c r="A47" s="95"/>
      <c r="B47" s="230"/>
      <c r="C47" s="232"/>
      <c r="D47" s="234"/>
      <c r="E47" s="232"/>
      <c r="F47" s="232"/>
      <c r="G47" s="232"/>
      <c r="H47" s="145" t="s">
        <v>9</v>
      </c>
      <c r="I47" s="146" t="s">
        <v>5</v>
      </c>
      <c r="J47" s="152"/>
      <c r="K47" s="152"/>
      <c r="L47" s="152"/>
      <c r="M47" s="69"/>
      <c r="N47" s="69"/>
      <c r="O47" s="51"/>
      <c r="P47" s="247" t="s">
        <v>49</v>
      </c>
      <c r="Q47" s="248"/>
      <c r="R47" s="248"/>
      <c r="S47" s="248"/>
      <c r="T47" s="248"/>
      <c r="U47" s="248"/>
      <c r="V47" s="248"/>
      <c r="W47" s="248"/>
      <c r="X47" s="248"/>
      <c r="Y47" s="249"/>
      <c r="Z47" s="51"/>
    </row>
    <row r="48" spans="1:28" ht="36" customHeight="1">
      <c r="A48" s="95"/>
      <c r="B48" s="70"/>
      <c r="C48" s="4"/>
      <c r="D48" s="40"/>
      <c r="E48" s="41"/>
      <c r="F48" s="124"/>
      <c r="G48" s="4"/>
      <c r="H48" s="4"/>
      <c r="I48" s="123" t="str">
        <f>IF(H48="bestanden",E48,"")</f>
        <v/>
      </c>
      <c r="J48" s="152"/>
      <c r="K48" s="152"/>
      <c r="L48" s="152"/>
      <c r="M48" s="69"/>
      <c r="N48" s="69"/>
      <c r="O48" s="51"/>
      <c r="P48" s="77" t="s">
        <v>41</v>
      </c>
      <c r="Q48" s="238"/>
      <c r="R48" s="238"/>
      <c r="S48" s="6"/>
      <c r="T48" s="238"/>
      <c r="U48" s="238"/>
      <c r="V48" s="238"/>
      <c r="W48" s="238"/>
      <c r="X48" s="40"/>
      <c r="Y48" s="129"/>
      <c r="Z48" s="51"/>
    </row>
    <row r="49" spans="1:31" ht="30" customHeight="1" thickBot="1">
      <c r="A49" s="95"/>
      <c r="B49" s="70"/>
      <c r="C49" s="4"/>
      <c r="D49" s="40"/>
      <c r="E49" s="41"/>
      <c r="F49" s="124"/>
      <c r="G49" s="4"/>
      <c r="H49" s="4"/>
      <c r="I49" s="97" t="str">
        <f t="shared" ref="I49:I57" si="1">IF(H49="bestanden",E49,"")</f>
        <v/>
      </c>
      <c r="J49" s="152"/>
      <c r="K49" s="152"/>
      <c r="L49" s="152"/>
      <c r="M49" s="69"/>
      <c r="N49" s="69"/>
      <c r="O49" s="51"/>
      <c r="P49" s="88" t="s">
        <v>42</v>
      </c>
      <c r="Q49" s="250"/>
      <c r="R49" s="250"/>
      <c r="S49" s="75"/>
      <c r="T49" s="250"/>
      <c r="U49" s="250"/>
      <c r="V49" s="250"/>
      <c r="W49" s="250"/>
      <c r="X49" s="128"/>
      <c r="Y49" s="89"/>
      <c r="Z49" s="51"/>
    </row>
    <row r="50" spans="1:31" ht="30" customHeight="1">
      <c r="A50" s="95"/>
      <c r="B50" s="70"/>
      <c r="C50" s="4"/>
      <c r="D50" s="40"/>
      <c r="E50" s="41"/>
      <c r="F50" s="124"/>
      <c r="G50" s="4"/>
      <c r="H50" s="4"/>
      <c r="I50" s="97" t="str">
        <f t="shared" si="1"/>
        <v/>
      </c>
      <c r="J50" s="152"/>
      <c r="K50" s="152"/>
      <c r="L50" s="152"/>
      <c r="M50" s="69"/>
      <c r="N50" s="69"/>
      <c r="O50" s="51"/>
      <c r="P50" s="247" t="s">
        <v>50</v>
      </c>
      <c r="Q50" s="248"/>
      <c r="R50" s="248"/>
      <c r="S50" s="248"/>
      <c r="T50" s="248"/>
      <c r="U50" s="248"/>
      <c r="V50" s="248"/>
      <c r="W50" s="248"/>
      <c r="X50" s="248"/>
      <c r="Y50" s="249"/>
      <c r="Z50" s="51"/>
    </row>
    <row r="51" spans="1:31" ht="36" customHeight="1">
      <c r="A51" s="95"/>
      <c r="B51" s="70"/>
      <c r="C51" s="4"/>
      <c r="D51" s="40"/>
      <c r="E51" s="41"/>
      <c r="F51" s="124"/>
      <c r="G51" s="4"/>
      <c r="H51" s="4"/>
      <c r="I51" s="123" t="str">
        <f>IF(H51="bestanden",E51,"")</f>
        <v/>
      </c>
      <c r="J51" s="152"/>
      <c r="K51" s="152"/>
      <c r="L51" s="152"/>
      <c r="M51" s="69"/>
      <c r="N51" s="69"/>
      <c r="O51" s="51"/>
      <c r="P51" s="77" t="s">
        <v>41</v>
      </c>
      <c r="Q51" s="238"/>
      <c r="R51" s="238"/>
      <c r="S51" s="6"/>
      <c r="T51" s="238"/>
      <c r="U51" s="238"/>
      <c r="V51" s="238"/>
      <c r="W51" s="238"/>
      <c r="X51" s="40"/>
      <c r="Y51" s="129"/>
      <c r="Z51" s="51"/>
    </row>
    <row r="52" spans="1:31" ht="30" customHeight="1" thickBot="1">
      <c r="A52" s="95"/>
      <c r="B52" s="70"/>
      <c r="C52" s="4"/>
      <c r="D52" s="40"/>
      <c r="E52" s="41"/>
      <c r="F52" s="124"/>
      <c r="G52" s="4"/>
      <c r="H52" s="4"/>
      <c r="I52" s="97" t="str">
        <f t="shared" si="1"/>
        <v/>
      </c>
      <c r="J52" s="152"/>
      <c r="K52" s="152"/>
      <c r="L52" s="152"/>
      <c r="M52" s="69"/>
      <c r="N52" s="69"/>
      <c r="O52" s="51"/>
      <c r="P52" s="88" t="s">
        <v>42</v>
      </c>
      <c r="Q52" s="250"/>
      <c r="R52" s="250"/>
      <c r="S52" s="75"/>
      <c r="T52" s="250"/>
      <c r="U52" s="250"/>
      <c r="V52" s="250"/>
      <c r="W52" s="250"/>
      <c r="X52" s="128"/>
      <c r="Y52" s="89"/>
      <c r="Z52" s="51"/>
    </row>
    <row r="53" spans="1:31" ht="30" customHeight="1">
      <c r="A53" s="95"/>
      <c r="B53" s="70"/>
      <c r="C53" s="4"/>
      <c r="D53" s="40"/>
      <c r="E53" s="41"/>
      <c r="F53" s="124"/>
      <c r="G53" s="4"/>
      <c r="H53" s="4"/>
      <c r="I53" s="97" t="str">
        <f t="shared" si="1"/>
        <v/>
      </c>
      <c r="J53" s="152"/>
      <c r="K53" s="152"/>
      <c r="L53" s="152"/>
      <c r="M53" s="69"/>
      <c r="N53" s="69"/>
      <c r="O53" s="51"/>
      <c r="P53" s="241" t="s">
        <v>51</v>
      </c>
      <c r="Q53" s="242"/>
      <c r="R53" s="242"/>
      <c r="S53" s="242"/>
      <c r="T53" s="242"/>
      <c r="U53" s="242"/>
      <c r="V53" s="242"/>
      <c r="W53" s="242"/>
      <c r="X53" s="242"/>
      <c r="Y53" s="243"/>
      <c r="Z53" s="51"/>
    </row>
    <row r="54" spans="1:31" ht="38" customHeight="1">
      <c r="A54" s="95"/>
      <c r="B54" s="70"/>
      <c r="C54" s="4"/>
      <c r="D54" s="40"/>
      <c r="E54" s="41"/>
      <c r="F54" s="40"/>
      <c r="G54" s="40"/>
      <c r="H54" s="4"/>
      <c r="I54" s="97" t="str">
        <f t="shared" si="1"/>
        <v/>
      </c>
      <c r="J54" s="152"/>
      <c r="K54" s="152"/>
      <c r="L54" s="152"/>
      <c r="M54" s="69"/>
      <c r="N54" s="69"/>
      <c r="O54" s="51"/>
      <c r="P54" s="79" t="s">
        <v>41</v>
      </c>
      <c r="Q54" s="238"/>
      <c r="R54" s="238"/>
      <c r="S54" s="6"/>
      <c r="T54" s="238"/>
      <c r="U54" s="238"/>
      <c r="V54" s="238"/>
      <c r="W54" s="238"/>
      <c r="X54" s="40"/>
      <c r="Y54" s="78"/>
      <c r="Z54" s="51"/>
    </row>
    <row r="55" spans="1:31" ht="30" customHeight="1" thickBot="1">
      <c r="A55" s="95"/>
      <c r="B55" s="70"/>
      <c r="C55" s="4"/>
      <c r="D55" s="40"/>
      <c r="E55" s="41"/>
      <c r="F55" s="124"/>
      <c r="G55" s="124"/>
      <c r="H55" s="4"/>
      <c r="I55" s="97" t="str">
        <f t="shared" si="1"/>
        <v/>
      </c>
      <c r="J55" s="152"/>
      <c r="K55" s="152"/>
      <c r="L55" s="152"/>
      <c r="M55" s="69"/>
      <c r="N55" s="69"/>
      <c r="O55" s="51"/>
      <c r="P55" s="90" t="s">
        <v>42</v>
      </c>
      <c r="Q55" s="245"/>
      <c r="R55" s="246"/>
      <c r="S55" s="84"/>
      <c r="T55" s="246"/>
      <c r="U55" s="246"/>
      <c r="V55" s="245"/>
      <c r="W55" s="245"/>
      <c r="X55" s="128"/>
      <c r="Y55" s="87"/>
      <c r="Z55" s="51"/>
    </row>
    <row r="56" spans="1:31" ht="30" customHeight="1">
      <c r="A56" s="95"/>
      <c r="B56" s="70"/>
      <c r="C56" s="4"/>
      <c r="D56" s="40"/>
      <c r="E56" s="41"/>
      <c r="F56" s="124"/>
      <c r="G56" s="4"/>
      <c r="H56" s="4"/>
      <c r="I56" s="97" t="str">
        <f t="shared" si="1"/>
        <v/>
      </c>
      <c r="J56" s="152"/>
      <c r="K56" s="152"/>
      <c r="L56" s="152"/>
      <c r="M56" s="69"/>
      <c r="N56" s="69"/>
      <c r="O56" s="51"/>
      <c r="P56" s="241" t="s">
        <v>52</v>
      </c>
      <c r="Q56" s="242"/>
      <c r="R56" s="242"/>
      <c r="S56" s="242"/>
      <c r="T56" s="242"/>
      <c r="U56" s="242"/>
      <c r="V56" s="242"/>
      <c r="W56" s="242"/>
      <c r="X56" s="242"/>
      <c r="Y56" s="243"/>
      <c r="Z56" s="51"/>
    </row>
    <row r="57" spans="1:31" ht="38" customHeight="1">
      <c r="A57" s="95"/>
      <c r="B57" s="70"/>
      <c r="C57" s="4"/>
      <c r="D57" s="40"/>
      <c r="E57" s="41"/>
      <c r="F57" s="124"/>
      <c r="G57" s="4"/>
      <c r="H57" s="4"/>
      <c r="I57" s="97" t="str">
        <f t="shared" si="1"/>
        <v/>
      </c>
      <c r="J57" s="152"/>
      <c r="K57" s="152"/>
      <c r="L57" s="152"/>
      <c r="M57" s="69"/>
      <c r="N57" s="69"/>
      <c r="O57" s="51"/>
      <c r="P57" s="79" t="s">
        <v>41</v>
      </c>
      <c r="Q57" s="238"/>
      <c r="R57" s="238"/>
      <c r="S57" s="6"/>
      <c r="T57" s="238"/>
      <c r="U57" s="238"/>
      <c r="V57" s="238"/>
      <c r="W57" s="238"/>
      <c r="X57" s="40"/>
      <c r="Y57" s="129"/>
      <c r="Z57" s="51"/>
    </row>
    <row r="58" spans="1:31" ht="30" customHeight="1" thickBot="1">
      <c r="A58" s="95"/>
      <c r="B58" s="70"/>
      <c r="C58" s="4"/>
      <c r="D58" s="40"/>
      <c r="E58" s="41"/>
      <c r="F58" s="124"/>
      <c r="G58" s="4"/>
      <c r="H58" s="4"/>
      <c r="I58" s="100" t="str">
        <f>IF(H58="bestanden",E58,"")</f>
        <v/>
      </c>
      <c r="J58" s="152"/>
      <c r="K58" s="152"/>
      <c r="L58" s="152"/>
      <c r="M58" s="69"/>
      <c r="N58" s="69"/>
      <c r="O58" s="51"/>
      <c r="P58" s="85" t="s">
        <v>42</v>
      </c>
      <c r="Q58" s="244"/>
      <c r="R58" s="244"/>
      <c r="S58" s="8"/>
      <c r="T58" s="244"/>
      <c r="U58" s="244"/>
      <c r="V58" s="244"/>
      <c r="W58" s="244"/>
      <c r="X58" s="86"/>
      <c r="Y58" s="131"/>
      <c r="Z58" s="51"/>
    </row>
    <row r="59" spans="1:31" ht="26" customHeight="1" thickTop="1">
      <c r="A59" s="95"/>
      <c r="B59" s="70"/>
      <c r="C59" s="4"/>
      <c r="D59" s="40"/>
      <c r="E59" s="41"/>
      <c r="F59" s="124"/>
      <c r="G59" s="4"/>
      <c r="H59" s="4"/>
      <c r="I59" s="100" t="str">
        <f>IF(H59="bestanden",E59,"")</f>
        <v/>
      </c>
      <c r="J59" s="152"/>
      <c r="K59" s="152"/>
      <c r="L59" s="152"/>
      <c r="M59" s="69"/>
      <c r="N59" s="69"/>
      <c r="O59" s="51"/>
      <c r="P59" s="235"/>
      <c r="Q59" s="236"/>
      <c r="R59" s="236"/>
      <c r="S59" s="236"/>
      <c r="T59" s="236"/>
      <c r="U59" s="236"/>
      <c r="V59" s="236"/>
      <c r="W59" s="236"/>
      <c r="X59" s="236"/>
      <c r="Y59" s="237"/>
      <c r="Z59" s="51"/>
    </row>
    <row r="60" spans="1:31" ht="26" customHeight="1">
      <c r="A60" s="95"/>
      <c r="B60" s="70"/>
      <c r="C60" s="4"/>
      <c r="D60" s="40"/>
      <c r="E60" s="41"/>
      <c r="F60" s="124"/>
      <c r="G60" s="4"/>
      <c r="H60" s="4"/>
      <c r="I60" s="100" t="str">
        <f>IF(H60="bestanden",E60,"")</f>
        <v/>
      </c>
      <c r="J60" s="152"/>
      <c r="K60" s="152"/>
      <c r="L60" s="152"/>
      <c r="M60" s="69"/>
      <c r="N60" s="69"/>
      <c r="O60" s="51"/>
      <c r="P60" s="80"/>
      <c r="Q60" s="238"/>
      <c r="R60" s="238"/>
      <c r="S60" s="6"/>
      <c r="T60" s="238"/>
      <c r="U60" s="238"/>
      <c r="V60" s="238"/>
      <c r="W60" s="238"/>
      <c r="X60" s="40"/>
      <c r="Y60" s="129"/>
      <c r="Z60" s="51"/>
    </row>
    <row r="61" spans="1:31" ht="26" customHeight="1" thickBot="1">
      <c r="A61" s="95"/>
      <c r="B61" s="70"/>
      <c r="C61" s="4"/>
      <c r="D61" s="40"/>
      <c r="E61" s="41"/>
      <c r="F61" s="124"/>
      <c r="G61" s="4"/>
      <c r="H61" s="4"/>
      <c r="I61" s="100" t="str">
        <f>IF(H61="bestanden",E61,"")</f>
        <v/>
      </c>
      <c r="J61" s="152"/>
      <c r="K61" s="152"/>
      <c r="L61" s="152"/>
      <c r="M61" s="69"/>
      <c r="N61" s="69"/>
      <c r="O61" s="51"/>
      <c r="P61" s="81"/>
      <c r="Q61" s="239"/>
      <c r="R61" s="239"/>
      <c r="S61" s="7"/>
      <c r="T61" s="239"/>
      <c r="U61" s="239"/>
      <c r="V61" s="239"/>
      <c r="W61" s="239"/>
      <c r="X61" s="56"/>
      <c r="Y61" s="130"/>
      <c r="Z61" s="51"/>
    </row>
    <row r="62" spans="1:31" ht="26" customHeight="1" thickBot="1">
      <c r="A62" s="95"/>
      <c r="B62" s="70"/>
      <c r="C62" s="4"/>
      <c r="D62" s="40"/>
      <c r="E62" s="41"/>
      <c r="F62" s="124"/>
      <c r="G62" s="4"/>
      <c r="H62" s="4"/>
      <c r="I62" s="97" t="str">
        <f>IF(H62="bestanden",E62,"")</f>
        <v/>
      </c>
      <c r="J62" s="152"/>
      <c r="K62" s="152"/>
      <c r="L62" s="152"/>
      <c r="M62" s="69"/>
      <c r="N62" s="69"/>
      <c r="O62" s="69"/>
      <c r="P62" s="69"/>
      <c r="Q62" s="69"/>
      <c r="R62" s="161"/>
      <c r="S62" s="167"/>
      <c r="T62" s="161"/>
      <c r="U62" s="161"/>
      <c r="V62" s="161"/>
      <c r="W62" s="161"/>
      <c r="X62" s="139"/>
      <c r="Y62" s="161"/>
      <c r="Z62" s="51"/>
    </row>
    <row r="63" spans="1:31" ht="31" customHeight="1" thickBot="1">
      <c r="A63" s="95"/>
      <c r="B63" s="147" t="s">
        <v>36</v>
      </c>
      <c r="C63" s="199" t="s">
        <v>37</v>
      </c>
      <c r="D63" s="200"/>
      <c r="E63" s="5">
        <f>SUM(E48:E62)</f>
        <v>0</v>
      </c>
      <c r="F63" s="201"/>
      <c r="G63" s="201"/>
      <c r="H63" s="133" t="s">
        <v>37</v>
      </c>
      <c r="I63" s="109">
        <f>SUM(I48:I62)</f>
        <v>0</v>
      </c>
      <c r="J63" s="152"/>
      <c r="K63" s="152"/>
      <c r="L63" s="152"/>
      <c r="M63" s="69"/>
      <c r="N63" s="222" t="s">
        <v>72</v>
      </c>
      <c r="O63" s="223"/>
      <c r="P63" s="223"/>
      <c r="Q63" s="223"/>
      <c r="R63" s="223"/>
      <c r="S63" s="223"/>
      <c r="T63" s="223"/>
      <c r="U63" s="223"/>
      <c r="V63" s="223"/>
      <c r="W63" s="223"/>
      <c r="X63" s="224" t="s">
        <v>61</v>
      </c>
      <c r="Y63" s="224"/>
      <c r="Z63" s="225"/>
      <c r="AD63" s="166"/>
    </row>
    <row r="64" spans="1:31" ht="2" customHeight="1" thickBot="1">
      <c r="A64" s="183"/>
      <c r="B64" s="184"/>
      <c r="C64" s="184"/>
      <c r="D64" s="184"/>
      <c r="E64" s="184"/>
      <c r="F64" s="184"/>
      <c r="G64" s="184"/>
      <c r="H64" s="184"/>
      <c r="I64" s="184"/>
      <c r="J64" s="152"/>
      <c r="K64" s="152"/>
      <c r="L64" s="152"/>
      <c r="M64" s="50"/>
      <c r="N64" s="50"/>
      <c r="AD64" s="166"/>
      <c r="AE64" s="166"/>
    </row>
    <row r="65" spans="1:31" s="166" customFormat="1" ht="30" customHeight="1">
      <c r="A65" s="163"/>
      <c r="B65" s="226" t="s">
        <v>91</v>
      </c>
      <c r="C65" s="227"/>
      <c r="D65" s="227"/>
      <c r="E65" s="227"/>
      <c r="F65" s="227"/>
      <c r="G65" s="227"/>
      <c r="H65" s="227"/>
      <c r="I65" s="228"/>
      <c r="J65" s="164"/>
      <c r="K65" s="164"/>
      <c r="L65" s="164"/>
      <c r="M65" s="165"/>
      <c r="AB65" s="50"/>
      <c r="AD65" s="50"/>
      <c r="AE65" s="50"/>
    </row>
    <row r="66" spans="1:31" ht="23" customHeight="1">
      <c r="A66" s="95"/>
      <c r="B66" s="229" t="s">
        <v>12</v>
      </c>
      <c r="C66" s="231" t="s">
        <v>13</v>
      </c>
      <c r="D66" s="233" t="s">
        <v>14</v>
      </c>
      <c r="E66" s="231" t="s">
        <v>5</v>
      </c>
      <c r="F66" s="231" t="s">
        <v>8</v>
      </c>
      <c r="G66" s="231" t="s">
        <v>7</v>
      </c>
      <c r="H66" s="231" t="s">
        <v>15</v>
      </c>
      <c r="I66" s="240"/>
      <c r="J66" s="152"/>
      <c r="K66" s="152"/>
      <c r="L66" s="152"/>
      <c r="M66" s="165"/>
      <c r="N66" s="50"/>
      <c r="AB66" s="166"/>
    </row>
    <row r="67" spans="1:31" ht="22" customHeight="1">
      <c r="A67" s="95"/>
      <c r="B67" s="230"/>
      <c r="C67" s="232"/>
      <c r="D67" s="234"/>
      <c r="E67" s="232"/>
      <c r="F67" s="232"/>
      <c r="G67" s="232"/>
      <c r="H67" s="145" t="s">
        <v>9</v>
      </c>
      <c r="I67" s="146" t="s">
        <v>5</v>
      </c>
      <c r="J67" s="152"/>
      <c r="K67" s="152"/>
      <c r="L67" s="152"/>
      <c r="M67" s="165"/>
      <c r="N67" s="50"/>
    </row>
    <row r="68" spans="1:31" ht="27" customHeight="1">
      <c r="A68" s="95"/>
      <c r="B68" s="70"/>
      <c r="C68" s="4"/>
      <c r="D68" s="40"/>
      <c r="E68" s="41"/>
      <c r="F68" s="124"/>
      <c r="G68" s="4"/>
      <c r="H68" s="4"/>
      <c r="I68" s="97" t="str">
        <f t="shared" ref="I68:I74" si="2">IF(H68="bestanden",E68,"")</f>
        <v/>
      </c>
      <c r="J68" s="152"/>
      <c r="K68" s="152"/>
      <c r="L68" s="152"/>
      <c r="M68" s="165"/>
      <c r="N68" s="50"/>
    </row>
    <row r="69" spans="1:31" ht="27" customHeight="1">
      <c r="A69" s="95"/>
      <c r="B69" s="70"/>
      <c r="C69" s="4"/>
      <c r="D69" s="40"/>
      <c r="E69" s="41"/>
      <c r="F69" s="124"/>
      <c r="G69" s="4"/>
      <c r="H69" s="4"/>
      <c r="I69" s="97" t="str">
        <f t="shared" si="2"/>
        <v/>
      </c>
      <c r="J69" s="152"/>
      <c r="K69" s="152"/>
      <c r="L69" s="152"/>
      <c r="M69" s="165"/>
      <c r="N69" s="50"/>
    </row>
    <row r="70" spans="1:31" ht="27" customHeight="1">
      <c r="A70" s="95"/>
      <c r="B70" s="70"/>
      <c r="C70" s="4"/>
      <c r="D70" s="40"/>
      <c r="E70" s="41"/>
      <c r="F70" s="124"/>
      <c r="G70" s="4"/>
      <c r="H70" s="4"/>
      <c r="I70" s="97" t="str">
        <f t="shared" si="2"/>
        <v/>
      </c>
      <c r="J70" s="152"/>
      <c r="K70" s="152"/>
      <c r="L70" s="152"/>
      <c r="M70" s="165"/>
      <c r="N70" s="50"/>
    </row>
    <row r="71" spans="1:31" ht="27" customHeight="1">
      <c r="A71" s="95"/>
      <c r="B71" s="70"/>
      <c r="C71" s="4"/>
      <c r="D71" s="40"/>
      <c r="E71" s="41"/>
      <c r="F71" s="124"/>
      <c r="G71" s="4"/>
      <c r="H71" s="4"/>
      <c r="I71" s="97" t="str">
        <f t="shared" si="2"/>
        <v/>
      </c>
      <c r="J71" s="152"/>
      <c r="K71" s="152"/>
      <c r="L71" s="152"/>
      <c r="M71" s="165"/>
      <c r="N71" s="50"/>
    </row>
    <row r="72" spans="1:31" ht="27" customHeight="1">
      <c r="A72" s="95"/>
      <c r="B72" s="70"/>
      <c r="C72" s="4"/>
      <c r="D72" s="40"/>
      <c r="E72" s="41"/>
      <c r="F72" s="124"/>
      <c r="G72" s="4"/>
      <c r="H72" s="4"/>
      <c r="I72" s="97" t="str">
        <f t="shared" si="2"/>
        <v/>
      </c>
      <c r="J72" s="152"/>
      <c r="K72" s="152"/>
      <c r="L72" s="152"/>
      <c r="M72" s="165"/>
      <c r="N72" s="50"/>
    </row>
    <row r="73" spans="1:31" ht="27" customHeight="1">
      <c r="A73" s="95"/>
      <c r="B73" s="70"/>
      <c r="C73" s="4"/>
      <c r="D73" s="40"/>
      <c r="E73" s="41"/>
      <c r="F73" s="124"/>
      <c r="G73" s="4"/>
      <c r="H73" s="4"/>
      <c r="I73" s="97" t="str">
        <f t="shared" si="2"/>
        <v/>
      </c>
      <c r="J73" s="152"/>
      <c r="K73" s="152"/>
      <c r="L73" s="152"/>
      <c r="M73" s="165"/>
      <c r="N73" s="50"/>
    </row>
    <row r="74" spans="1:31" ht="24" customHeight="1">
      <c r="A74" s="95"/>
      <c r="B74" s="70"/>
      <c r="C74" s="4"/>
      <c r="D74" s="40"/>
      <c r="E74" s="41"/>
      <c r="F74" s="124"/>
      <c r="G74" s="4"/>
      <c r="H74" s="4"/>
      <c r="I74" s="97" t="str">
        <f t="shared" si="2"/>
        <v/>
      </c>
      <c r="J74" s="152"/>
      <c r="K74" s="152"/>
      <c r="L74" s="152"/>
      <c r="M74" s="165"/>
      <c r="N74" s="50"/>
    </row>
    <row r="75" spans="1:31" ht="30" customHeight="1" thickBot="1">
      <c r="A75" s="95"/>
      <c r="B75" s="147" t="s">
        <v>107</v>
      </c>
      <c r="C75" s="199" t="s">
        <v>46</v>
      </c>
      <c r="D75" s="200"/>
      <c r="E75" s="5">
        <f>SUM(E68:E74)</f>
        <v>0</v>
      </c>
      <c r="F75" s="201"/>
      <c r="G75" s="201"/>
      <c r="H75" s="133" t="s">
        <v>37</v>
      </c>
      <c r="I75" s="107">
        <f>SUM(I68:I74)</f>
        <v>0</v>
      </c>
      <c r="J75" s="152"/>
      <c r="K75" s="152"/>
      <c r="L75" s="152"/>
      <c r="M75" s="165"/>
      <c r="N75" s="50"/>
    </row>
    <row r="76" spans="1:31" ht="7" customHeight="1" thickBot="1">
      <c r="A76" s="110"/>
      <c r="B76" s="43"/>
      <c r="C76" s="44"/>
      <c r="D76" s="45"/>
      <c r="E76" s="44"/>
      <c r="F76" s="46"/>
      <c r="G76" s="46"/>
      <c r="H76" s="46"/>
      <c r="I76" s="111"/>
      <c r="J76" s="152"/>
      <c r="K76" s="152"/>
      <c r="L76" s="152"/>
      <c r="M76" s="165"/>
      <c r="N76" s="50"/>
    </row>
    <row r="77" spans="1:31" ht="29" customHeight="1">
      <c r="A77" s="95"/>
      <c r="B77" s="202" t="s">
        <v>53</v>
      </c>
      <c r="C77" s="203"/>
      <c r="D77" s="203"/>
      <c r="E77" s="203"/>
      <c r="F77" s="203"/>
      <c r="G77" s="203"/>
      <c r="H77" s="203"/>
      <c r="I77" s="204"/>
      <c r="J77" s="152"/>
      <c r="K77" s="152"/>
      <c r="L77" s="152"/>
      <c r="M77" s="165"/>
      <c r="N77" s="50"/>
    </row>
    <row r="78" spans="1:31" ht="83" customHeight="1">
      <c r="A78" s="95"/>
      <c r="B78" s="205" t="s">
        <v>71</v>
      </c>
      <c r="C78" s="206"/>
      <c r="D78" s="206"/>
      <c r="E78" s="206"/>
      <c r="F78" s="206"/>
      <c r="G78" s="206"/>
      <c r="H78" s="206"/>
      <c r="I78" s="207"/>
      <c r="J78" s="152"/>
      <c r="K78" s="152"/>
      <c r="L78" s="152"/>
      <c r="M78" s="165"/>
      <c r="N78" s="50"/>
    </row>
    <row r="79" spans="1:31" ht="28" customHeight="1">
      <c r="A79" s="95"/>
      <c r="B79" s="47" t="s">
        <v>54</v>
      </c>
      <c r="C79" s="20">
        <v>3</v>
      </c>
      <c r="D79" s="21" t="s">
        <v>55</v>
      </c>
      <c r="E79" s="22">
        <v>4</v>
      </c>
      <c r="F79" s="124"/>
      <c r="G79" s="4"/>
      <c r="H79" s="4"/>
      <c r="I79" s="97" t="str">
        <f>IF(H79="bestanden",E79,"")</f>
        <v/>
      </c>
      <c r="J79" s="152"/>
      <c r="K79" s="152"/>
      <c r="L79" s="152"/>
      <c r="M79" s="165"/>
      <c r="N79" s="50"/>
    </row>
    <row r="80" spans="1:31" ht="28" customHeight="1">
      <c r="A80" s="95"/>
      <c r="B80" s="47" t="s">
        <v>56</v>
      </c>
      <c r="C80" s="20">
        <v>5</v>
      </c>
      <c r="D80" s="21" t="s">
        <v>55</v>
      </c>
      <c r="E80" s="22">
        <v>4</v>
      </c>
      <c r="F80" s="124"/>
      <c r="G80" s="4"/>
      <c r="H80" s="4"/>
      <c r="I80" s="97" t="str">
        <f>IF(H80="bestanden",E80,"")</f>
        <v/>
      </c>
      <c r="J80" s="152"/>
      <c r="K80" s="152"/>
      <c r="L80" s="152"/>
      <c r="M80" s="165"/>
      <c r="N80" s="50"/>
    </row>
    <row r="81" spans="1:31" ht="28" customHeight="1">
      <c r="A81" s="95"/>
      <c r="B81" s="47" t="s">
        <v>57</v>
      </c>
      <c r="C81" s="20">
        <v>3</v>
      </c>
      <c r="D81" s="21" t="s">
        <v>55</v>
      </c>
      <c r="E81" s="22">
        <v>4</v>
      </c>
      <c r="F81" s="124"/>
      <c r="G81" s="4"/>
      <c r="H81" s="4"/>
      <c r="I81" s="97" t="str">
        <f>IF(H81="bestanden",E81,"")</f>
        <v/>
      </c>
      <c r="J81" s="152"/>
      <c r="K81" s="152"/>
      <c r="L81" s="152"/>
      <c r="M81" s="165"/>
      <c r="N81" s="50"/>
    </row>
    <row r="82" spans="1:31" ht="29" customHeight="1" thickBot="1">
      <c r="A82" s="95"/>
      <c r="B82" s="42" t="s">
        <v>58</v>
      </c>
      <c r="C82" s="210" t="s">
        <v>46</v>
      </c>
      <c r="D82" s="211"/>
      <c r="E82" s="5">
        <f>SUM(E79:E81)</f>
        <v>12</v>
      </c>
      <c r="F82" s="212"/>
      <c r="G82" s="213"/>
      <c r="H82" s="133" t="s">
        <v>37</v>
      </c>
      <c r="I82" s="107">
        <f>SUM(I79:I81)</f>
        <v>0</v>
      </c>
      <c r="J82" s="152"/>
      <c r="K82" s="152"/>
      <c r="L82" s="152"/>
      <c r="M82" s="165"/>
      <c r="N82" s="50"/>
    </row>
    <row r="83" spans="1:31" ht="24" customHeight="1">
      <c r="A83" s="95"/>
      <c r="B83" s="214" t="s">
        <v>59</v>
      </c>
      <c r="C83" s="215"/>
      <c r="D83" s="215"/>
      <c r="E83" s="215"/>
      <c r="F83" s="215"/>
      <c r="G83" s="215"/>
      <c r="H83" s="215"/>
      <c r="I83" s="216"/>
      <c r="J83" s="152"/>
      <c r="K83" s="152"/>
      <c r="L83" s="152"/>
      <c r="M83" s="165"/>
      <c r="N83" s="50"/>
    </row>
    <row r="84" spans="1:31" ht="67" customHeight="1">
      <c r="A84" s="95"/>
      <c r="B84" s="205" t="s">
        <v>90</v>
      </c>
      <c r="C84" s="206"/>
      <c r="D84" s="206"/>
      <c r="E84" s="206"/>
      <c r="F84" s="206"/>
      <c r="G84" s="206"/>
      <c r="H84" s="206"/>
      <c r="I84" s="207"/>
      <c r="J84" s="152"/>
      <c r="K84" s="152"/>
      <c r="L84" s="152"/>
      <c r="M84" s="165"/>
      <c r="N84" s="50"/>
    </row>
    <row r="85" spans="1:31" ht="31" customHeight="1">
      <c r="A85" s="95"/>
      <c r="B85" s="217" t="s">
        <v>60</v>
      </c>
      <c r="C85" s="208" t="s">
        <v>13</v>
      </c>
      <c r="D85" s="220" t="s">
        <v>14</v>
      </c>
      <c r="E85" s="208" t="s">
        <v>5</v>
      </c>
      <c r="F85" s="208" t="s">
        <v>8</v>
      </c>
      <c r="G85" s="208" t="s">
        <v>7</v>
      </c>
      <c r="H85" s="208" t="s">
        <v>15</v>
      </c>
      <c r="I85" s="209"/>
      <c r="J85" s="152"/>
      <c r="K85" s="152"/>
      <c r="L85" s="152"/>
      <c r="M85" s="165"/>
      <c r="N85" s="50"/>
    </row>
    <row r="86" spans="1:31" ht="22" customHeight="1">
      <c r="A86" s="95"/>
      <c r="B86" s="218"/>
      <c r="C86" s="219"/>
      <c r="D86" s="221"/>
      <c r="E86" s="219"/>
      <c r="F86" s="219"/>
      <c r="G86" s="219"/>
      <c r="H86" s="126" t="s">
        <v>9</v>
      </c>
      <c r="I86" s="96" t="s">
        <v>5</v>
      </c>
      <c r="J86" s="152"/>
      <c r="K86" s="152"/>
      <c r="L86" s="152"/>
      <c r="M86" s="165"/>
      <c r="N86" s="50"/>
    </row>
    <row r="87" spans="1:31" ht="38" customHeight="1" thickBot="1">
      <c r="A87" s="112"/>
      <c r="B87" s="113" t="s">
        <v>59</v>
      </c>
      <c r="C87" s="114"/>
      <c r="D87" s="115" t="s">
        <v>55</v>
      </c>
      <c r="E87" s="116">
        <v>12</v>
      </c>
      <c r="F87" s="117"/>
      <c r="G87" s="114"/>
      <c r="H87" s="114"/>
      <c r="I87" s="118" t="str">
        <f>IF(H87="bestanden",E87,"0")</f>
        <v>0</v>
      </c>
      <c r="J87" s="152"/>
      <c r="K87" s="152"/>
      <c r="L87" s="152"/>
      <c r="M87" s="165"/>
      <c r="N87" s="50"/>
    </row>
    <row r="88" spans="1:31" ht="11" customHeight="1" thickTop="1">
      <c r="A88" s="162"/>
      <c r="B88" s="191"/>
      <c r="C88" s="185"/>
      <c r="D88" s="186"/>
      <c r="E88" s="187"/>
      <c r="F88" s="188"/>
      <c r="G88" s="185"/>
      <c r="H88" s="185"/>
      <c r="I88" s="189"/>
      <c r="J88" s="190"/>
      <c r="K88" s="190"/>
      <c r="L88" s="190"/>
      <c r="M88" s="165"/>
      <c r="N88" s="50"/>
      <c r="AD88" s="71"/>
      <c r="AE88" s="71"/>
    </row>
    <row r="89" spans="1:31" ht="11" customHeight="1">
      <c r="A89" s="162"/>
      <c r="B89" s="191"/>
      <c r="C89" s="185"/>
      <c r="D89" s="186"/>
      <c r="E89" s="187"/>
      <c r="F89" s="188"/>
      <c r="G89" s="185"/>
      <c r="H89" s="185"/>
      <c r="I89" s="189"/>
      <c r="J89" s="190"/>
      <c r="K89" s="190"/>
      <c r="L89" s="190"/>
      <c r="M89" s="165"/>
      <c r="N89" s="50"/>
      <c r="AD89" s="71"/>
      <c r="AE89" s="71"/>
    </row>
    <row r="90" spans="1:31" ht="11" customHeight="1">
      <c r="A90" s="162"/>
      <c r="B90" s="191"/>
      <c r="C90" s="185"/>
      <c r="D90" s="186"/>
      <c r="E90" s="187"/>
      <c r="F90" s="188"/>
      <c r="G90" s="185"/>
      <c r="H90" s="185"/>
      <c r="I90" s="189"/>
      <c r="J90" s="190"/>
      <c r="K90" s="190"/>
      <c r="L90" s="190"/>
      <c r="M90" s="165"/>
      <c r="N90" s="50"/>
      <c r="AD90" s="71"/>
      <c r="AE90" s="71"/>
    </row>
    <row r="91" spans="1:31" ht="11" customHeight="1">
      <c r="A91" s="162"/>
      <c r="B91" s="191"/>
      <c r="C91" s="185"/>
      <c r="D91" s="186"/>
      <c r="E91" s="187"/>
      <c r="F91" s="188"/>
      <c r="G91" s="185"/>
      <c r="H91" s="185"/>
      <c r="I91" s="189"/>
      <c r="J91" s="190"/>
      <c r="K91" s="190"/>
      <c r="L91" s="190"/>
      <c r="M91" s="165"/>
      <c r="N91" s="50"/>
      <c r="AD91" s="71"/>
      <c r="AE91" s="71"/>
    </row>
    <row r="92" spans="1:31" ht="11" customHeight="1">
      <c r="A92" s="162"/>
      <c r="B92" s="191"/>
      <c r="C92" s="185"/>
      <c r="D92" s="186"/>
      <c r="E92" s="187"/>
      <c r="F92" s="188"/>
      <c r="G92" s="185"/>
      <c r="H92" s="185"/>
      <c r="I92" s="189"/>
      <c r="J92" s="190"/>
      <c r="K92" s="190"/>
      <c r="L92" s="190"/>
      <c r="M92" s="165"/>
      <c r="N92" s="50"/>
      <c r="AD92" s="71"/>
      <c r="AE92" s="71"/>
    </row>
    <row r="93" spans="1:31" ht="11" customHeight="1">
      <c r="A93" s="162"/>
      <c r="B93" s="191"/>
      <c r="C93" s="185"/>
      <c r="D93" s="186"/>
      <c r="E93" s="187"/>
      <c r="F93" s="188"/>
      <c r="G93" s="185"/>
      <c r="H93" s="185"/>
      <c r="I93" s="189"/>
      <c r="J93" s="190"/>
      <c r="K93" s="190"/>
      <c r="L93" s="190"/>
      <c r="M93" s="165"/>
      <c r="N93" s="50"/>
      <c r="AD93" s="71"/>
      <c r="AE93" s="71"/>
    </row>
    <row r="94" spans="1:31" ht="11" customHeight="1">
      <c r="A94" s="162"/>
      <c r="B94" s="191"/>
      <c r="C94" s="185"/>
      <c r="D94" s="186"/>
      <c r="E94" s="187"/>
      <c r="F94" s="188"/>
      <c r="G94" s="185"/>
      <c r="H94" s="185"/>
      <c r="I94" s="189"/>
      <c r="J94" s="190"/>
      <c r="K94" s="190"/>
      <c r="L94" s="190"/>
      <c r="M94" s="165"/>
      <c r="N94" s="50"/>
      <c r="AD94" s="71"/>
      <c r="AE94" s="71"/>
    </row>
    <row r="95" spans="1:31" ht="11" customHeight="1">
      <c r="A95" s="162"/>
      <c r="B95" s="191"/>
      <c r="C95" s="185"/>
      <c r="D95" s="186"/>
      <c r="E95" s="187"/>
      <c r="F95" s="188"/>
      <c r="G95" s="185"/>
      <c r="H95" s="185"/>
      <c r="I95" s="189"/>
      <c r="J95" s="190"/>
      <c r="K95" s="190"/>
      <c r="L95" s="190"/>
      <c r="M95" s="165"/>
      <c r="N95" s="50"/>
      <c r="AD95" s="71"/>
      <c r="AE95" s="71"/>
    </row>
    <row r="96" spans="1:31" ht="11" customHeight="1">
      <c r="A96" s="162"/>
      <c r="B96" s="191"/>
      <c r="C96" s="185"/>
      <c r="D96" s="186"/>
      <c r="E96" s="187"/>
      <c r="F96" s="188"/>
      <c r="G96" s="185"/>
      <c r="H96" s="185"/>
      <c r="I96" s="189"/>
      <c r="J96" s="190"/>
      <c r="K96" s="190"/>
      <c r="L96" s="190"/>
      <c r="M96" s="165"/>
      <c r="N96" s="50"/>
      <c r="AD96" s="71"/>
      <c r="AE96" s="71"/>
    </row>
    <row r="97" spans="1:31" ht="11" customHeight="1">
      <c r="A97" s="162"/>
      <c r="B97" s="191"/>
      <c r="C97" s="185"/>
      <c r="D97" s="186"/>
      <c r="E97" s="187"/>
      <c r="F97" s="188"/>
      <c r="G97" s="185"/>
      <c r="H97" s="185"/>
      <c r="I97" s="189"/>
      <c r="J97" s="190"/>
      <c r="K97" s="190"/>
      <c r="L97" s="190"/>
      <c r="M97" s="165"/>
      <c r="N97" s="50"/>
      <c r="AD97" s="71"/>
      <c r="AE97" s="71"/>
    </row>
    <row r="98" spans="1:31" ht="11" customHeight="1">
      <c r="A98" s="162"/>
      <c r="B98" s="191"/>
      <c r="C98" s="185"/>
      <c r="D98" s="186"/>
      <c r="E98" s="187"/>
      <c r="F98" s="188"/>
      <c r="G98" s="185"/>
      <c r="H98" s="185"/>
      <c r="I98" s="189"/>
      <c r="J98" s="190"/>
      <c r="K98" s="190"/>
      <c r="L98" s="190"/>
      <c r="M98" s="165"/>
      <c r="N98" s="50"/>
      <c r="AD98" s="71"/>
      <c r="AE98" s="71"/>
    </row>
    <row r="99" spans="1:31" ht="11" customHeight="1">
      <c r="A99" s="162"/>
      <c r="B99" s="191"/>
      <c r="C99" s="185"/>
      <c r="D99" s="186"/>
      <c r="E99" s="187"/>
      <c r="F99" s="188"/>
      <c r="G99" s="185"/>
      <c r="H99" s="185"/>
      <c r="I99" s="189"/>
      <c r="J99" s="190"/>
      <c r="K99" s="190"/>
      <c r="L99" s="190"/>
      <c r="M99" s="165"/>
      <c r="N99" s="50"/>
      <c r="AD99" s="71"/>
      <c r="AE99" s="71"/>
    </row>
    <row r="100" spans="1:31" ht="11" customHeight="1" thickBot="1">
      <c r="A100" s="162"/>
      <c r="B100" s="192"/>
      <c r="C100" s="193"/>
      <c r="D100" s="194"/>
      <c r="E100" s="195"/>
      <c r="F100" s="196"/>
      <c r="G100" s="193"/>
      <c r="H100" s="193"/>
      <c r="I100" s="197"/>
      <c r="J100" s="198"/>
      <c r="K100" s="198"/>
      <c r="L100" s="198"/>
      <c r="M100" s="165"/>
      <c r="N100" s="50"/>
      <c r="AD100" s="71"/>
      <c r="AE100" s="71"/>
    </row>
    <row r="101" spans="1:31" s="71" customFormat="1" ht="34" customHeight="1" thickBot="1">
      <c r="A101" s="48"/>
      <c r="B101" s="265" t="s">
        <v>72</v>
      </c>
      <c r="C101" s="305"/>
      <c r="D101" s="305"/>
      <c r="E101" s="305"/>
      <c r="F101" s="305"/>
      <c r="G101" s="305"/>
      <c r="H101" s="305"/>
      <c r="I101" s="305"/>
      <c r="J101" s="135"/>
      <c r="K101" s="159" t="s">
        <v>61</v>
      </c>
      <c r="L101" s="159"/>
      <c r="M101" s="165"/>
      <c r="N101" s="50"/>
      <c r="O101" s="50"/>
      <c r="P101" s="50"/>
      <c r="AB101" s="50"/>
      <c r="AD101" s="50"/>
      <c r="AE101" s="50"/>
    </row>
    <row r="102" spans="1:31" ht="29" customHeight="1">
      <c r="M102" s="165"/>
      <c r="N102" s="50"/>
      <c r="AB102" s="71"/>
    </row>
    <row r="103" spans="1:31" ht="14.5" customHeight="1">
      <c r="M103" s="165"/>
      <c r="N103" s="50"/>
    </row>
    <row r="104" spans="1:31" ht="14.5" customHeight="1">
      <c r="M104" s="165"/>
      <c r="N104" s="50"/>
    </row>
    <row r="105" spans="1:31" ht="14.5" customHeight="1">
      <c r="M105" s="165"/>
      <c r="N105" s="50"/>
    </row>
    <row r="106" spans="1:31" ht="14.5" customHeight="1">
      <c r="M106" s="165"/>
      <c r="N106" s="50"/>
    </row>
    <row r="107" spans="1:31" ht="14.5" customHeight="1">
      <c r="M107" s="165"/>
      <c r="N107" s="50"/>
    </row>
    <row r="108" spans="1:31" ht="14.5" customHeight="1">
      <c r="M108" s="165"/>
      <c r="N108" s="50"/>
    </row>
    <row r="109" spans="1:31" ht="14.5" customHeight="1">
      <c r="M109" s="165"/>
      <c r="N109" s="50"/>
    </row>
    <row r="110" spans="1:31" ht="14.5" customHeight="1">
      <c r="M110" s="165"/>
      <c r="N110" s="50"/>
    </row>
    <row r="111" spans="1:31" ht="14.5" customHeight="1">
      <c r="M111" s="165"/>
      <c r="N111" s="50"/>
    </row>
    <row r="112" spans="1:31" ht="14.5" customHeight="1">
      <c r="M112" s="165"/>
      <c r="N112" s="50"/>
    </row>
    <row r="113" spans="13:14" ht="14.5" customHeight="1">
      <c r="M113" s="165"/>
      <c r="N113" s="50"/>
    </row>
    <row r="114" spans="13:14" ht="14.5" customHeight="1">
      <c r="M114" s="165"/>
      <c r="N114" s="50"/>
    </row>
    <row r="115" spans="13:14" ht="14.5" customHeight="1">
      <c r="M115" s="165"/>
      <c r="N115" s="50"/>
    </row>
    <row r="116" spans="13:14" ht="14.5" customHeight="1">
      <c r="M116" s="165"/>
      <c r="N116" s="50"/>
    </row>
    <row r="117" spans="13:14" ht="14.5" customHeight="1">
      <c r="M117" s="165"/>
      <c r="N117" s="50"/>
    </row>
    <row r="118" spans="13:14" ht="14.5" customHeight="1">
      <c r="M118" s="165"/>
      <c r="N118" s="50"/>
    </row>
    <row r="119" spans="13:14" ht="14.5" customHeight="1">
      <c r="M119" s="165"/>
      <c r="N119" s="50"/>
    </row>
    <row r="120" spans="13:14" ht="14.5" customHeight="1">
      <c r="M120" s="165"/>
      <c r="N120" s="50"/>
    </row>
    <row r="121" spans="13:14" ht="14.5" customHeight="1">
      <c r="M121" s="165"/>
      <c r="N121" s="50"/>
    </row>
    <row r="122" spans="13:14" ht="14.5" customHeight="1">
      <c r="M122" s="165"/>
      <c r="N122" s="50"/>
    </row>
    <row r="123" spans="13:14" ht="14.5" customHeight="1">
      <c r="M123" s="165"/>
      <c r="N123" s="50"/>
    </row>
    <row r="124" spans="13:14" ht="14.5" customHeight="1">
      <c r="M124" s="165"/>
      <c r="N124" s="50"/>
    </row>
    <row r="125" spans="13:14" ht="14.5" customHeight="1">
      <c r="M125" s="165"/>
      <c r="N125" s="50"/>
    </row>
    <row r="126" spans="13:14" ht="14.5" customHeight="1">
      <c r="M126" s="165"/>
      <c r="N126" s="50"/>
    </row>
    <row r="127" spans="13:14" ht="14.5" customHeight="1">
      <c r="M127" s="165"/>
      <c r="N127" s="50"/>
    </row>
    <row r="128" spans="13:14" ht="14.5" customHeight="1">
      <c r="M128" s="165"/>
      <c r="N128" s="50"/>
    </row>
    <row r="129" spans="13:14" ht="14.5" customHeight="1">
      <c r="M129" s="165"/>
      <c r="N129" s="50"/>
    </row>
    <row r="130" spans="13:14" ht="14.5" customHeight="1">
      <c r="M130" s="165"/>
      <c r="N130" s="50"/>
    </row>
    <row r="131" spans="13:14" ht="14.5" customHeight="1">
      <c r="M131" s="165"/>
      <c r="N131" s="50"/>
    </row>
    <row r="132" spans="13:14" ht="14.5" customHeight="1">
      <c r="M132" s="165"/>
      <c r="N132" s="50"/>
    </row>
    <row r="133" spans="13:14" ht="14.5" customHeight="1">
      <c r="M133" s="165"/>
      <c r="N133" s="50"/>
    </row>
    <row r="134" spans="13:14" ht="14.5" customHeight="1">
      <c r="M134" s="165"/>
      <c r="N134" s="50"/>
    </row>
    <row r="135" spans="13:14" ht="14.5" customHeight="1">
      <c r="M135" s="165"/>
      <c r="N135" s="50"/>
    </row>
    <row r="136" spans="13:14" ht="14.5" customHeight="1">
      <c r="M136" s="165"/>
      <c r="N136" s="50"/>
    </row>
    <row r="137" spans="13:14" ht="14.5" customHeight="1">
      <c r="M137" s="165"/>
      <c r="N137" s="50"/>
    </row>
    <row r="138" spans="13:14" ht="14.5" customHeight="1">
      <c r="M138" s="165"/>
      <c r="N138" s="50"/>
    </row>
    <row r="139" spans="13:14" ht="14.5" customHeight="1">
      <c r="M139" s="165"/>
      <c r="N139" s="50"/>
    </row>
    <row r="140" spans="13:14" ht="14.5" customHeight="1">
      <c r="M140" s="165"/>
      <c r="N140" s="50"/>
    </row>
    <row r="141" spans="13:14" ht="14.5" customHeight="1">
      <c r="M141" s="165"/>
      <c r="N141" s="50"/>
    </row>
    <row r="142" spans="13:14" ht="14.5" customHeight="1">
      <c r="M142" s="165"/>
      <c r="N142" s="50"/>
    </row>
    <row r="143" spans="13:14" ht="14.5" customHeight="1">
      <c r="M143" s="165"/>
      <c r="N143" s="50"/>
    </row>
    <row r="144" spans="13:14" ht="14.5" customHeight="1">
      <c r="M144" s="165"/>
      <c r="N144" s="50"/>
    </row>
    <row r="145" spans="13:14" ht="14.5" customHeight="1">
      <c r="M145" s="165"/>
      <c r="N145" s="50"/>
    </row>
    <row r="146" spans="13:14" ht="14.5" customHeight="1">
      <c r="M146" s="165"/>
      <c r="N146" s="50"/>
    </row>
    <row r="147" spans="13:14" ht="14.5" customHeight="1">
      <c r="M147" s="165"/>
      <c r="N147" s="50"/>
    </row>
    <row r="148" spans="13:14" ht="14.5" customHeight="1">
      <c r="M148" s="165"/>
      <c r="N148" s="50"/>
    </row>
    <row r="149" spans="13:14" ht="14.5" customHeight="1">
      <c r="M149" s="165"/>
      <c r="N149" s="50"/>
    </row>
    <row r="150" spans="13:14" ht="14.5" customHeight="1">
      <c r="M150" s="165"/>
      <c r="N150" s="50"/>
    </row>
    <row r="151" spans="13:14" ht="14.5" customHeight="1">
      <c r="M151" s="165"/>
      <c r="N151" s="50"/>
    </row>
    <row r="152" spans="13:14" ht="14.5" customHeight="1">
      <c r="M152" s="165"/>
      <c r="N152" s="50"/>
    </row>
    <row r="153" spans="13:14" ht="14.5" customHeight="1">
      <c r="M153" s="165"/>
      <c r="N153" s="50"/>
    </row>
    <row r="154" spans="13:14" ht="14.5" customHeight="1">
      <c r="M154" s="165"/>
      <c r="N154" s="50"/>
    </row>
    <row r="155" spans="13:14" ht="14.5" customHeight="1">
      <c r="M155" s="165"/>
      <c r="N155" s="50"/>
    </row>
    <row r="156" spans="13:14" ht="14.5" customHeight="1">
      <c r="M156" s="165"/>
      <c r="N156" s="50"/>
    </row>
    <row r="157" spans="13:14" ht="14.5" customHeight="1">
      <c r="M157" s="165"/>
      <c r="N157" s="50"/>
    </row>
    <row r="158" spans="13:14" ht="14.5" customHeight="1">
      <c r="M158" s="165"/>
      <c r="N158" s="50"/>
    </row>
    <row r="159" spans="13:14" ht="14.5" customHeight="1">
      <c r="M159" s="165"/>
      <c r="N159" s="50"/>
    </row>
    <row r="160" spans="13:14" ht="14.5" customHeight="1">
      <c r="M160" s="165"/>
      <c r="N160" s="50"/>
    </row>
    <row r="161" spans="13:14" ht="14.5" customHeight="1">
      <c r="M161" s="165"/>
      <c r="N161" s="50"/>
    </row>
    <row r="162" spans="13:14" ht="14.5" customHeight="1">
      <c r="M162" s="165"/>
      <c r="N162" s="50"/>
    </row>
    <row r="163" spans="13:14" ht="14.5" customHeight="1">
      <c r="M163" s="165"/>
      <c r="N163" s="50"/>
    </row>
    <row r="164" spans="13:14" ht="14.5" customHeight="1">
      <c r="M164" s="165"/>
      <c r="N164" s="50"/>
    </row>
    <row r="165" spans="13:14" ht="14.5" customHeight="1">
      <c r="M165" s="165"/>
      <c r="N165" s="50"/>
    </row>
    <row r="166" spans="13:14" ht="14.5" customHeight="1">
      <c r="M166" s="165"/>
      <c r="N166" s="50"/>
    </row>
    <row r="167" spans="13:14" ht="14.5" customHeight="1">
      <c r="M167" s="165"/>
      <c r="N167" s="50"/>
    </row>
    <row r="168" spans="13:14" ht="14.5" customHeight="1">
      <c r="M168" s="165"/>
      <c r="N168" s="50"/>
    </row>
    <row r="169" spans="13:14" ht="14.5" customHeight="1">
      <c r="M169" s="165"/>
      <c r="N169" s="50"/>
    </row>
    <row r="170" spans="13:14" ht="14.5" customHeight="1">
      <c r="M170" s="165"/>
      <c r="N170" s="50"/>
    </row>
    <row r="171" spans="13:14" ht="14.5" customHeight="1">
      <c r="M171" s="165"/>
      <c r="N171" s="50"/>
    </row>
    <row r="172" spans="13:14" ht="14.5" customHeight="1">
      <c r="M172" s="165"/>
      <c r="N172" s="50"/>
    </row>
    <row r="173" spans="13:14" ht="14.5" customHeight="1">
      <c r="M173" s="165"/>
      <c r="N173" s="50"/>
    </row>
    <row r="174" spans="13:14" ht="14.5" customHeight="1">
      <c r="M174" s="165"/>
      <c r="N174" s="50"/>
    </row>
    <row r="175" spans="13:14" ht="14.5" customHeight="1">
      <c r="M175" s="165"/>
      <c r="N175" s="50"/>
    </row>
    <row r="176" spans="13:14" ht="14.5" customHeight="1">
      <c r="M176" s="165"/>
      <c r="N176" s="50"/>
    </row>
    <row r="177" spans="13:14" ht="14.5" customHeight="1">
      <c r="M177" s="165"/>
      <c r="N177" s="50"/>
    </row>
    <row r="178" spans="13:14" ht="14.5" customHeight="1">
      <c r="M178" s="165"/>
      <c r="N178" s="50"/>
    </row>
    <row r="179" spans="13:14" ht="14.5" customHeight="1">
      <c r="M179" s="165"/>
      <c r="N179" s="50"/>
    </row>
    <row r="180" spans="13:14" ht="14.5" customHeight="1">
      <c r="M180" s="165"/>
      <c r="N180" s="50"/>
    </row>
    <row r="181" spans="13:14" ht="14.5" customHeight="1">
      <c r="M181" s="165"/>
      <c r="N181" s="50"/>
    </row>
    <row r="182" spans="13:14" ht="14.5" customHeight="1">
      <c r="M182" s="165"/>
      <c r="N182" s="50"/>
    </row>
    <row r="183" spans="13:14" ht="14.5" customHeight="1">
      <c r="M183" s="165"/>
      <c r="N183" s="50"/>
    </row>
    <row r="184" spans="13:14" ht="14.5" customHeight="1">
      <c r="M184" s="165"/>
      <c r="N184" s="50"/>
    </row>
    <row r="185" spans="13:14" ht="14.5" customHeight="1">
      <c r="M185" s="165"/>
      <c r="N185" s="50"/>
    </row>
    <row r="186" spans="13:14" ht="14.5" customHeight="1">
      <c r="M186" s="165"/>
      <c r="N186" s="50"/>
    </row>
    <row r="187" spans="13:14" ht="14.5" customHeight="1">
      <c r="M187" s="165"/>
      <c r="N187" s="50"/>
    </row>
    <row r="188" spans="13:14" ht="14.5" customHeight="1">
      <c r="M188" s="165"/>
      <c r="N188" s="50"/>
    </row>
    <row r="189" spans="13:14" ht="14.5" customHeight="1">
      <c r="M189" s="165"/>
      <c r="N189" s="50"/>
    </row>
    <row r="190" spans="13:14" ht="14.5" customHeight="1">
      <c r="M190" s="165"/>
      <c r="N190" s="50"/>
    </row>
    <row r="191" spans="13:14" ht="14.5" customHeight="1">
      <c r="M191" s="165"/>
      <c r="N191" s="50"/>
    </row>
    <row r="192" spans="13:14" ht="14.5" customHeight="1">
      <c r="M192" s="165"/>
      <c r="N192" s="50"/>
    </row>
    <row r="193" spans="13:14" ht="14.5" customHeight="1">
      <c r="M193" s="165"/>
      <c r="N193" s="50"/>
    </row>
    <row r="194" spans="13:14" ht="14.5" customHeight="1">
      <c r="M194" s="165"/>
      <c r="N194" s="50"/>
    </row>
    <row r="195" spans="13:14" ht="14.5" customHeight="1">
      <c r="M195" s="165"/>
      <c r="N195" s="50"/>
    </row>
    <row r="196" spans="13:14" ht="14.5" customHeight="1">
      <c r="M196" s="165"/>
      <c r="N196" s="50"/>
    </row>
    <row r="197" spans="13:14" ht="14.5" customHeight="1">
      <c r="M197" s="165"/>
      <c r="N197" s="50"/>
    </row>
    <row r="198" spans="13:14" ht="14.5" customHeight="1">
      <c r="M198" s="165"/>
      <c r="N198" s="50"/>
    </row>
    <row r="199" spans="13:14" ht="14.5" customHeight="1">
      <c r="M199" s="165"/>
      <c r="N199" s="50"/>
    </row>
    <row r="200" spans="13:14" ht="14.5" customHeight="1">
      <c r="M200" s="165"/>
      <c r="N200" s="50"/>
    </row>
    <row r="201" spans="13:14" ht="14.5" customHeight="1">
      <c r="M201" s="165"/>
      <c r="N201" s="50"/>
    </row>
    <row r="202" spans="13:14" ht="14.5" customHeight="1">
      <c r="M202" s="165"/>
      <c r="N202" s="50"/>
    </row>
    <row r="203" spans="13:14" ht="14.5" customHeight="1">
      <c r="M203" s="165"/>
      <c r="N203" s="50"/>
    </row>
    <row r="204" spans="13:14" ht="14.5" customHeight="1">
      <c r="M204" s="165"/>
      <c r="N204" s="50"/>
    </row>
    <row r="205" spans="13:14" ht="14.5" customHeight="1">
      <c r="M205" s="165"/>
      <c r="N205" s="50"/>
    </row>
    <row r="206" spans="13:14" ht="14.5" customHeight="1">
      <c r="M206" s="165"/>
      <c r="N206" s="50"/>
    </row>
    <row r="207" spans="13:14" ht="14.5" customHeight="1">
      <c r="M207" s="165"/>
      <c r="N207" s="50"/>
    </row>
    <row r="208" spans="13:14" ht="14.5" customHeight="1">
      <c r="N208" s="50"/>
    </row>
    <row r="209" spans="14:14" ht="14.5" customHeight="1">
      <c r="N209" s="50"/>
    </row>
    <row r="210" spans="14:14" ht="14.5" customHeight="1">
      <c r="N210" s="50"/>
    </row>
    <row r="211" spans="14:14" ht="14.5" customHeight="1">
      <c r="N211" s="50"/>
    </row>
    <row r="212" spans="14:14" ht="14.5" customHeight="1">
      <c r="N212" s="50"/>
    </row>
    <row r="213" spans="14:14" ht="14.5" customHeight="1">
      <c r="N213" s="50"/>
    </row>
    <row r="214" spans="14:14" ht="14.5" customHeight="1">
      <c r="N214" s="50"/>
    </row>
    <row r="215" spans="14:14" ht="14.5" customHeight="1">
      <c r="N215" s="50"/>
    </row>
    <row r="216" spans="14:14" ht="14.5" customHeight="1">
      <c r="N216" s="50"/>
    </row>
    <row r="217" spans="14:14" ht="14.5" customHeight="1">
      <c r="N217" s="50"/>
    </row>
  </sheetData>
  <mergeCells count="196">
    <mergeCell ref="B101:I101"/>
    <mergeCell ref="B5:I5"/>
    <mergeCell ref="P32:Y32"/>
    <mergeCell ref="P33:Y34"/>
    <mergeCell ref="W12:Y12"/>
    <mergeCell ref="W13:X13"/>
    <mergeCell ref="W14:X14"/>
    <mergeCell ref="W15:X15"/>
    <mergeCell ref="W16:X16"/>
    <mergeCell ref="W17:X17"/>
    <mergeCell ref="W18:X18"/>
    <mergeCell ref="W19:X19"/>
    <mergeCell ref="W20:X20"/>
    <mergeCell ref="W21:X21"/>
    <mergeCell ref="W22:X22"/>
    <mergeCell ref="W23:X23"/>
    <mergeCell ref="U23:V23"/>
    <mergeCell ref="P2:Y6"/>
    <mergeCell ref="P7:Y8"/>
    <mergeCell ref="B43:I43"/>
    <mergeCell ref="C7:D7"/>
    <mergeCell ref="E7:G7"/>
    <mergeCell ref="H7:I7"/>
    <mergeCell ref="B11:B12"/>
    <mergeCell ref="X1:Z1"/>
    <mergeCell ref="B2:L2"/>
    <mergeCell ref="B3:L3"/>
    <mergeCell ref="C4:D4"/>
    <mergeCell ref="E4:G4"/>
    <mergeCell ref="H4:I4"/>
    <mergeCell ref="C6:D6"/>
    <mergeCell ref="E6:G6"/>
    <mergeCell ref="H6:I6"/>
    <mergeCell ref="B1:J1"/>
    <mergeCell ref="K1:L1"/>
    <mergeCell ref="N1:W1"/>
    <mergeCell ref="P15:Q15"/>
    <mergeCell ref="U15:V15"/>
    <mergeCell ref="B10:I10"/>
    <mergeCell ref="P12:R12"/>
    <mergeCell ref="S12:V12"/>
    <mergeCell ref="C11:C12"/>
    <mergeCell ref="D11:D12"/>
    <mergeCell ref="E11:E12"/>
    <mergeCell ref="F11:F12"/>
    <mergeCell ref="G11:G12"/>
    <mergeCell ref="C8:D8"/>
    <mergeCell ref="E8:G8"/>
    <mergeCell ref="H8:I8"/>
    <mergeCell ref="C9:D9"/>
    <mergeCell ref="E9:G9"/>
    <mergeCell ref="H9:I9"/>
    <mergeCell ref="H11:I11"/>
    <mergeCell ref="B15:I15"/>
    <mergeCell ref="P17:Q17"/>
    <mergeCell ref="U17:V17"/>
    <mergeCell ref="P10:Y11"/>
    <mergeCell ref="B16:B17"/>
    <mergeCell ref="C16:C17"/>
    <mergeCell ref="D16:D17"/>
    <mergeCell ref="E16:E17"/>
    <mergeCell ref="F16:F17"/>
    <mergeCell ref="P13:Q13"/>
    <mergeCell ref="U13:V13"/>
    <mergeCell ref="P14:Q14"/>
    <mergeCell ref="U14:V14"/>
    <mergeCell ref="P20:Q20"/>
    <mergeCell ref="U20:V20"/>
    <mergeCell ref="P22:Q22"/>
    <mergeCell ref="U22:V22"/>
    <mergeCell ref="P23:Q23"/>
    <mergeCell ref="G16:G17"/>
    <mergeCell ref="H16:I16"/>
    <mergeCell ref="P18:Q18"/>
    <mergeCell ref="U18:V18"/>
    <mergeCell ref="P19:Q19"/>
    <mergeCell ref="U19:V19"/>
    <mergeCell ref="P16:Q16"/>
    <mergeCell ref="U16:V16"/>
    <mergeCell ref="B32:J32"/>
    <mergeCell ref="B34:I34"/>
    <mergeCell ref="P35:Y35"/>
    <mergeCell ref="B35:I35"/>
    <mergeCell ref="Q36:R36"/>
    <mergeCell ref="T36:U36"/>
    <mergeCell ref="V36:W36"/>
    <mergeCell ref="P24:Q24"/>
    <mergeCell ref="P25:Q25"/>
    <mergeCell ref="V25:W25"/>
    <mergeCell ref="C31:D31"/>
    <mergeCell ref="F31:G31"/>
    <mergeCell ref="H36:I36"/>
    <mergeCell ref="Q37:R37"/>
    <mergeCell ref="T37:U37"/>
    <mergeCell ref="V37:W37"/>
    <mergeCell ref="P38:Y38"/>
    <mergeCell ref="Q39:R39"/>
    <mergeCell ref="T39:U39"/>
    <mergeCell ref="V39:W39"/>
    <mergeCell ref="B36:B37"/>
    <mergeCell ref="C36:C37"/>
    <mergeCell ref="D36:D37"/>
    <mergeCell ref="E36:E37"/>
    <mergeCell ref="F36:F37"/>
    <mergeCell ref="G36:G37"/>
    <mergeCell ref="Q40:R40"/>
    <mergeCell ref="T40:U40"/>
    <mergeCell ref="V40:W40"/>
    <mergeCell ref="P41:Y41"/>
    <mergeCell ref="C41:D41"/>
    <mergeCell ref="F41:G41"/>
    <mergeCell ref="Q42:R42"/>
    <mergeCell ref="T42:U42"/>
    <mergeCell ref="V42:W42"/>
    <mergeCell ref="B42:I42"/>
    <mergeCell ref="Q43:R43"/>
    <mergeCell ref="T43:U43"/>
    <mergeCell ref="V43:W43"/>
    <mergeCell ref="B44:I44"/>
    <mergeCell ref="P44:Y44"/>
    <mergeCell ref="B45:I45"/>
    <mergeCell ref="Q45:R45"/>
    <mergeCell ref="T45:U45"/>
    <mergeCell ref="V45:W45"/>
    <mergeCell ref="Q46:R46"/>
    <mergeCell ref="T46:U46"/>
    <mergeCell ref="V46:W46"/>
    <mergeCell ref="B46:B47"/>
    <mergeCell ref="C46:C47"/>
    <mergeCell ref="D46:D47"/>
    <mergeCell ref="E46:E47"/>
    <mergeCell ref="F46:F47"/>
    <mergeCell ref="G46:G47"/>
    <mergeCell ref="H46:I46"/>
    <mergeCell ref="P50:Y50"/>
    <mergeCell ref="Q51:R51"/>
    <mergeCell ref="T51:U51"/>
    <mergeCell ref="V51:W51"/>
    <mergeCell ref="Q52:R52"/>
    <mergeCell ref="T52:U52"/>
    <mergeCell ref="V52:W52"/>
    <mergeCell ref="P47:Y47"/>
    <mergeCell ref="Q48:R48"/>
    <mergeCell ref="T48:U48"/>
    <mergeCell ref="V48:W48"/>
    <mergeCell ref="Q49:R49"/>
    <mergeCell ref="T49:U49"/>
    <mergeCell ref="V49:W49"/>
    <mergeCell ref="P56:Y56"/>
    <mergeCell ref="Q57:R57"/>
    <mergeCell ref="T57:U57"/>
    <mergeCell ref="V57:W57"/>
    <mergeCell ref="Q58:R58"/>
    <mergeCell ref="T58:U58"/>
    <mergeCell ref="V58:W58"/>
    <mergeCell ref="P53:Y53"/>
    <mergeCell ref="Q54:R54"/>
    <mergeCell ref="T54:U54"/>
    <mergeCell ref="V54:W54"/>
    <mergeCell ref="Q55:R55"/>
    <mergeCell ref="T55:U55"/>
    <mergeCell ref="V55:W55"/>
    <mergeCell ref="N63:W63"/>
    <mergeCell ref="X63:Z63"/>
    <mergeCell ref="B65:I65"/>
    <mergeCell ref="B66:B67"/>
    <mergeCell ref="C66:C67"/>
    <mergeCell ref="D66:D67"/>
    <mergeCell ref="E66:E67"/>
    <mergeCell ref="F66:F67"/>
    <mergeCell ref="P59:Y59"/>
    <mergeCell ref="Q60:R60"/>
    <mergeCell ref="T60:U60"/>
    <mergeCell ref="V60:W60"/>
    <mergeCell ref="Q61:R61"/>
    <mergeCell ref="T61:U61"/>
    <mergeCell ref="V61:W61"/>
    <mergeCell ref="G66:G67"/>
    <mergeCell ref="H66:I66"/>
    <mergeCell ref="C75:D75"/>
    <mergeCell ref="F75:G75"/>
    <mergeCell ref="B77:I77"/>
    <mergeCell ref="B78:I78"/>
    <mergeCell ref="C63:D63"/>
    <mergeCell ref="F63:G63"/>
    <mergeCell ref="H85:I85"/>
    <mergeCell ref="C82:D82"/>
    <mergeCell ref="F82:G82"/>
    <mergeCell ref="B83:I83"/>
    <mergeCell ref="B84:I84"/>
    <mergeCell ref="B85:B86"/>
    <mergeCell ref="C85:C86"/>
    <mergeCell ref="D85:D86"/>
    <mergeCell ref="E85:E86"/>
    <mergeCell ref="F85:F86"/>
    <mergeCell ref="G85:G86"/>
  </mergeCells>
  <dataValidations disablePrompts="1" count="3">
    <dataValidation type="list" allowBlank="1" showInputMessage="1" showErrorMessage="1" sqref="B28" xr:uid="{2A7051DD-0E64-4AAD-9534-A50CC28F9182}">
      <formula1>"Betriebssysteme (inkl. Scheinklausur), Rechnerorganisation"</formula1>
    </dataValidation>
    <dataValidation type="list" allowBlank="1" showErrorMessage="1" promptTitle="bestanden, nicht bestanden" sqref="H29:H30" xr:uid="{62F3939B-E787-44BF-8F06-DE8257F15FF4}">
      <formula1>"bestanden,nicht bestanden"</formula1>
    </dataValidation>
    <dataValidation type="list" allowBlank="1" showInputMessage="1" showErrorMessage="1" sqref="H13:H14 H48:H62 H38:H40 H68:H74 H79:H81 H18:H28 H87:H100" xr:uid="{0C25A413-6DD7-4CF3-A583-0899DFED7C55}">
      <formula1>"bestanden,nicht bestanden"</formula1>
    </dataValidation>
  </dataValidations>
  <hyperlinks>
    <hyperlink ref="B1" r:id="rId1" display="Bachelor Lehramt Informatik (SPO 2015)" xr:uid="{4FB1BB00-B00F-482F-947D-E2E998BFEEEC}"/>
    <hyperlink ref="H12" r:id="rId2" xr:uid="{31C63DBE-28EF-425C-B261-38410A06BCE9}"/>
    <hyperlink ref="H17" r:id="rId3" xr:uid="{CB594610-FDDD-4496-98CF-FB4195BA27E9}"/>
    <hyperlink ref="A32" r:id="rId4" display="Bachelor Lehramt Informatik (SPO 2015)" xr:uid="{211FBAC9-4DD7-47DD-A615-E6B286DD0FB4}"/>
    <hyperlink ref="B35" r:id="rId5" xr:uid="{834F459B-B1BA-4617-AEAF-956005750C79}"/>
    <hyperlink ref="H37" r:id="rId6" xr:uid="{CE6991D7-4275-4E67-898F-BE9921C09C20}"/>
    <hyperlink ref="H46" r:id="rId7" xr:uid="{25EE6BB9-8C2E-4F54-97AD-16F6561D888E}"/>
    <hyperlink ref="H47" r:id="rId8" xr:uid="{1409D70F-A8FC-4965-A4F7-572E152130E2}"/>
    <hyperlink ref="H67" r:id="rId9" xr:uid="{28FEF886-F454-4695-A0C1-275960B49AA3}"/>
    <hyperlink ref="H86" r:id="rId10" xr:uid="{564B02CB-4B7E-4222-B099-003590B3D847}"/>
    <hyperlink ref="N63" r:id="rId11" display="Bachelor Lehramt Informatik (SPO 2015)" xr:uid="{02BF9542-B388-4D97-B2C5-9B96400DE8E8}"/>
    <hyperlink ref="N1" r:id="rId12" display="Bachelor Lehramt Informatik (SPO 2015)" xr:uid="{CFC8F1FC-FD15-468A-97EE-1132867BEC8D}"/>
    <hyperlink ref="B101" r:id="rId13" display="Bachelor Lehramt Informatik (SPO 2015)" xr:uid="{11CCF828-BC4C-4840-BB95-1CDA4945D2A1}"/>
    <hyperlink ref="B32" r:id="rId14" display="Bachelor Lehramt Informatik (SPO 2015)" xr:uid="{C3FE778B-44F3-DD40-9361-B007462C7741}"/>
  </hyperlinks>
  <pageMargins left="0.25" right="0.24" top="0.35" bottom="0.3" header="0.3" footer="0.3"/>
  <pageSetup scale="80" orientation="portrait" r:id="rId15"/>
  <headerFooter>
    <oddFooter>&amp;C&amp;"Helvetica Neue,Regular"&amp;12&amp;K000000&amp;P</oddFooter>
  </headerFooter>
  <rowBreaks count="1" manualBreakCount="1">
    <brk id="31" max="16383" man="1"/>
  </rowBreaks>
  <colBreaks count="1" manualBreakCount="1">
    <brk id="1" max="1048575" man="1"/>
  </col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5FC79"/>
  </sheetPr>
  <dimension ref="A1:AA81"/>
  <sheetViews>
    <sheetView showGridLines="0" zoomScale="98" zoomScaleNormal="98" workbookViewId="0">
      <selection activeCell="B41" sqref="B41:I41"/>
    </sheetView>
  </sheetViews>
  <sheetFormatPr baseColWidth="10" defaultColWidth="10.83203125" defaultRowHeight="14.5" customHeight="1"/>
  <cols>
    <col min="1" max="1" width="0.6640625" style="50" customWidth="1"/>
    <col min="2" max="2" width="39.6640625" style="50" customWidth="1"/>
    <col min="3" max="3" width="3.6640625" style="50" customWidth="1"/>
    <col min="4" max="4" width="7.6640625" style="50" customWidth="1"/>
    <col min="5" max="5" width="3.6640625" style="50" customWidth="1"/>
    <col min="6" max="6" width="9.6640625" style="50" customWidth="1"/>
    <col min="7" max="7" width="4.5" style="50" customWidth="1"/>
    <col min="8" max="8" width="11.5" style="50" customWidth="1"/>
    <col min="9" max="9" width="3.6640625" style="50" customWidth="1"/>
    <col min="10" max="12" width="11.5" style="50" customWidth="1"/>
    <col min="13" max="13" width="0.6640625" style="71" customWidth="1"/>
    <col min="14" max="14" width="6.5" style="71" customWidth="1"/>
    <col min="15" max="15" width="1.33203125" style="50" customWidth="1"/>
    <col min="16" max="16" width="15.1640625" style="50" customWidth="1"/>
    <col min="17" max="17" width="12.1640625" style="50" customWidth="1"/>
    <col min="18" max="18" width="3.6640625" style="50" customWidth="1"/>
    <col min="19" max="19" width="15.1640625" style="50" customWidth="1"/>
    <col min="20" max="20" width="4.5" style="50" customWidth="1"/>
    <col min="21" max="21" width="12.5" style="50" customWidth="1"/>
    <col min="22" max="22" width="4.1640625" style="50" customWidth="1"/>
    <col min="23" max="23" width="12.33203125" style="50" customWidth="1"/>
    <col min="24" max="25" width="15.1640625" style="50" customWidth="1"/>
    <col min="26" max="26" width="1.33203125" style="50" customWidth="1"/>
    <col min="27" max="28" width="10.83203125" style="50" customWidth="1"/>
    <col min="29" max="16384" width="10.83203125" style="50"/>
  </cols>
  <sheetData>
    <row r="1" spans="1:27" ht="25" customHeight="1" thickBot="1">
      <c r="A1" s="49"/>
      <c r="B1" s="337" t="s">
        <v>72</v>
      </c>
      <c r="C1" s="338"/>
      <c r="D1" s="338"/>
      <c r="E1" s="338"/>
      <c r="F1" s="338"/>
      <c r="G1" s="338"/>
      <c r="H1" s="338"/>
      <c r="I1" s="338"/>
      <c r="J1" s="338"/>
      <c r="K1" s="224" t="s">
        <v>61</v>
      </c>
      <c r="L1" s="339"/>
      <c r="M1" s="13"/>
      <c r="N1" s="384" t="s">
        <v>97</v>
      </c>
      <c r="O1" s="347"/>
      <c r="P1" s="347"/>
      <c r="Q1" s="347"/>
      <c r="R1" s="347"/>
      <c r="S1" s="347"/>
      <c r="T1" s="347"/>
      <c r="U1" s="347"/>
      <c r="V1" s="347"/>
      <c r="W1" s="347"/>
      <c r="X1" s="224" t="s">
        <v>61</v>
      </c>
      <c r="Y1" s="225"/>
    </row>
    <row r="2" spans="1:27" ht="56" customHeight="1" thickBot="1">
      <c r="A2" s="37"/>
      <c r="B2" s="318" t="s">
        <v>87</v>
      </c>
      <c r="C2" s="319"/>
      <c r="D2" s="319"/>
      <c r="E2" s="319"/>
      <c r="F2" s="319"/>
      <c r="G2" s="319"/>
      <c r="H2" s="319"/>
      <c r="I2" s="319"/>
      <c r="J2" s="319"/>
      <c r="K2" s="319"/>
      <c r="L2" s="320"/>
      <c r="M2" s="14"/>
      <c r="O2" s="428" t="s">
        <v>88</v>
      </c>
      <c r="P2" s="428"/>
      <c r="Q2" s="428"/>
      <c r="R2" s="428"/>
      <c r="S2" s="428"/>
      <c r="T2" s="428"/>
      <c r="U2" s="428"/>
      <c r="V2" s="428"/>
      <c r="W2" s="428"/>
      <c r="X2" s="428"/>
      <c r="Y2" s="428"/>
      <c r="Z2" s="51"/>
    </row>
    <row r="3" spans="1:27" ht="147" customHeight="1" thickBot="1">
      <c r="A3" s="68"/>
      <c r="B3" s="321" t="s">
        <v>86</v>
      </c>
      <c r="C3" s="322"/>
      <c r="D3" s="322"/>
      <c r="E3" s="322"/>
      <c r="F3" s="322"/>
      <c r="G3" s="322"/>
      <c r="H3" s="322"/>
      <c r="I3" s="322"/>
      <c r="J3" s="323"/>
      <c r="K3" s="323"/>
      <c r="L3" s="324"/>
      <c r="M3" s="15"/>
      <c r="N3" s="140"/>
      <c r="O3" s="429"/>
      <c r="P3" s="429"/>
      <c r="Q3" s="429"/>
      <c r="R3" s="429"/>
      <c r="S3" s="429"/>
      <c r="T3" s="429"/>
      <c r="U3" s="429"/>
      <c r="V3" s="429"/>
      <c r="W3" s="429"/>
      <c r="X3" s="429"/>
      <c r="Y3" s="429"/>
      <c r="Z3" s="51"/>
    </row>
    <row r="4" spans="1:27" ht="29" customHeight="1" thickTop="1">
      <c r="A4" s="93"/>
      <c r="B4" s="94" t="s">
        <v>68</v>
      </c>
      <c r="C4" s="325">
        <f>SUM(C6:D9)+I69</f>
        <v>0</v>
      </c>
      <c r="D4" s="326"/>
      <c r="E4" s="327" t="s">
        <v>1</v>
      </c>
      <c r="F4" s="328"/>
      <c r="G4" s="328"/>
      <c r="H4" s="329">
        <v>180</v>
      </c>
      <c r="I4" s="330"/>
      <c r="J4" s="91" t="s">
        <v>2</v>
      </c>
      <c r="K4" s="1"/>
      <c r="L4" s="1"/>
      <c r="M4" s="16"/>
      <c r="N4" s="140"/>
      <c r="O4" s="429"/>
      <c r="P4" s="429"/>
      <c r="Q4" s="429"/>
      <c r="R4" s="429"/>
      <c r="S4" s="429"/>
      <c r="T4" s="429"/>
      <c r="U4" s="429"/>
      <c r="V4" s="429"/>
      <c r="W4" s="429"/>
      <c r="X4" s="429"/>
      <c r="Y4" s="429"/>
      <c r="Z4" s="51"/>
    </row>
    <row r="5" spans="1:27" ht="17" customHeight="1">
      <c r="A5" s="95"/>
      <c r="B5" s="340" t="s">
        <v>0</v>
      </c>
      <c r="C5" s="341"/>
      <c r="D5" s="341"/>
      <c r="E5" s="341"/>
      <c r="F5" s="341"/>
      <c r="G5" s="341"/>
      <c r="H5" s="341"/>
      <c r="I5" s="342"/>
      <c r="J5" s="27"/>
      <c r="K5" s="2"/>
      <c r="L5" s="2"/>
      <c r="M5" s="16"/>
      <c r="N5" s="140"/>
      <c r="O5" s="429"/>
      <c r="P5" s="429"/>
      <c r="Q5" s="429"/>
      <c r="R5" s="429"/>
      <c r="S5" s="429"/>
      <c r="T5" s="429"/>
      <c r="U5" s="429"/>
      <c r="V5" s="429"/>
      <c r="W5" s="429"/>
      <c r="X5" s="429"/>
      <c r="Y5" s="429"/>
      <c r="Z5" s="51"/>
    </row>
    <row r="6" spans="1:27" ht="21" customHeight="1">
      <c r="A6" s="95"/>
      <c r="B6" s="148" t="s">
        <v>69</v>
      </c>
      <c r="C6" s="331">
        <f>I31+I40</f>
        <v>0</v>
      </c>
      <c r="D6" s="332"/>
      <c r="E6" s="333" t="s">
        <v>1</v>
      </c>
      <c r="F6" s="334"/>
      <c r="G6" s="334"/>
      <c r="H6" s="335" t="s">
        <v>73</v>
      </c>
      <c r="I6" s="336"/>
      <c r="J6" s="2"/>
      <c r="K6" s="2"/>
      <c r="L6" s="2"/>
      <c r="M6" s="16"/>
      <c r="N6" s="140"/>
      <c r="O6" s="429"/>
      <c r="P6" s="429"/>
      <c r="Q6" s="429"/>
      <c r="R6" s="429"/>
      <c r="S6" s="429"/>
      <c r="T6" s="429"/>
      <c r="U6" s="429"/>
      <c r="V6" s="429"/>
      <c r="W6" s="429"/>
      <c r="X6" s="429"/>
      <c r="Y6" s="429"/>
      <c r="Z6" s="51"/>
    </row>
    <row r="7" spans="1:27" ht="21" customHeight="1">
      <c r="A7" s="95"/>
      <c r="B7" s="149" t="s">
        <v>85</v>
      </c>
      <c r="C7" s="331">
        <f>I57</f>
        <v>0</v>
      </c>
      <c r="D7" s="332"/>
      <c r="E7" s="333" t="s">
        <v>1</v>
      </c>
      <c r="F7" s="334"/>
      <c r="G7" s="334"/>
      <c r="H7" s="335" t="s">
        <v>73</v>
      </c>
      <c r="I7" s="336"/>
      <c r="J7" s="2"/>
      <c r="K7" s="2"/>
      <c r="L7" s="2"/>
      <c r="M7" s="16"/>
      <c r="N7" s="16"/>
      <c r="O7" s="429"/>
      <c r="P7" s="429"/>
      <c r="Q7" s="429"/>
      <c r="R7" s="429"/>
      <c r="S7" s="429"/>
      <c r="T7" s="429"/>
      <c r="U7" s="429"/>
      <c r="V7" s="429"/>
      <c r="W7" s="429"/>
      <c r="X7" s="429"/>
      <c r="Y7" s="429"/>
      <c r="Z7" s="51"/>
    </row>
    <row r="8" spans="1:27" ht="32" customHeight="1" thickBot="1">
      <c r="A8" s="95"/>
      <c r="B8" s="150" t="s">
        <v>67</v>
      </c>
      <c r="C8" s="312" t="str">
        <f>I63</f>
        <v/>
      </c>
      <c r="D8" s="313"/>
      <c r="E8" s="314" t="s">
        <v>1</v>
      </c>
      <c r="F8" s="313"/>
      <c r="G8" s="313"/>
      <c r="H8" s="315">
        <v>12</v>
      </c>
      <c r="I8" s="316"/>
      <c r="J8" s="2"/>
      <c r="K8" s="2"/>
      <c r="L8" s="2"/>
      <c r="M8" s="16"/>
      <c r="N8" s="16"/>
      <c r="O8" s="429"/>
      <c r="P8" s="429"/>
      <c r="Q8" s="429"/>
      <c r="R8" s="429"/>
      <c r="S8" s="429"/>
      <c r="T8" s="429"/>
      <c r="U8" s="429"/>
      <c r="V8" s="429"/>
      <c r="W8" s="429"/>
      <c r="X8" s="429"/>
      <c r="Y8" s="429"/>
      <c r="Z8" s="51"/>
    </row>
    <row r="9" spans="1:27" ht="27" customHeight="1" thickBot="1">
      <c r="A9" s="95"/>
      <c r="B9" s="150" t="s">
        <v>74</v>
      </c>
      <c r="C9" s="317" t="str">
        <f>I69</f>
        <v>0</v>
      </c>
      <c r="D9" s="313"/>
      <c r="E9" s="314" t="s">
        <v>1</v>
      </c>
      <c r="F9" s="313"/>
      <c r="G9" s="313"/>
      <c r="H9" s="315">
        <v>12</v>
      </c>
      <c r="I9" s="316"/>
      <c r="J9" s="2"/>
      <c r="K9" s="2"/>
      <c r="L9" s="2"/>
      <c r="M9" s="16"/>
      <c r="N9" s="16"/>
      <c r="O9" s="429"/>
      <c r="P9" s="429"/>
      <c r="Q9" s="429"/>
      <c r="R9" s="429"/>
      <c r="S9" s="429"/>
      <c r="T9" s="429"/>
      <c r="U9" s="429"/>
      <c r="V9" s="429"/>
      <c r="W9" s="429"/>
      <c r="X9" s="429"/>
      <c r="Y9" s="429"/>
      <c r="Z9" s="51"/>
    </row>
    <row r="10" spans="1:27" ht="22" customHeight="1">
      <c r="A10" s="95"/>
      <c r="B10" s="267" t="s">
        <v>10</v>
      </c>
      <c r="C10" s="268"/>
      <c r="D10" s="268"/>
      <c r="E10" s="268"/>
      <c r="F10" s="268"/>
      <c r="G10" s="268"/>
      <c r="H10" s="268"/>
      <c r="I10" s="269"/>
      <c r="J10" s="27" t="s">
        <v>11</v>
      </c>
      <c r="K10" s="2"/>
      <c r="L10" s="2"/>
      <c r="M10" s="16"/>
      <c r="N10" s="16"/>
      <c r="O10" s="51"/>
      <c r="P10" s="140"/>
      <c r="Q10" s="140"/>
      <c r="R10" s="140"/>
      <c r="S10" s="140"/>
      <c r="T10" s="140"/>
      <c r="U10" s="140"/>
      <c r="V10" s="140"/>
      <c r="W10" s="140"/>
      <c r="X10" s="140"/>
      <c r="Y10" s="140"/>
      <c r="Z10" s="51"/>
    </row>
    <row r="11" spans="1:27" ht="33" customHeight="1" thickBot="1">
      <c r="A11" s="95"/>
      <c r="B11" s="217" t="s">
        <v>12</v>
      </c>
      <c r="C11" s="208" t="s">
        <v>13</v>
      </c>
      <c r="D11" s="220" t="s">
        <v>14</v>
      </c>
      <c r="E11" s="208" t="s">
        <v>5</v>
      </c>
      <c r="F11" s="208" t="s">
        <v>8</v>
      </c>
      <c r="G11" s="208" t="s">
        <v>7</v>
      </c>
      <c r="H11" s="208" t="s">
        <v>15</v>
      </c>
      <c r="I11" s="209"/>
      <c r="J11" s="2"/>
      <c r="K11" s="2"/>
      <c r="L11" s="2"/>
      <c r="M11" s="16"/>
      <c r="N11" s="16"/>
      <c r="O11" s="51"/>
      <c r="P11" s="440" t="s">
        <v>76</v>
      </c>
      <c r="Q11" s="440"/>
      <c r="R11" s="440"/>
      <c r="S11" s="440"/>
      <c r="T11" s="440"/>
      <c r="U11" s="440"/>
      <c r="V11" s="440"/>
      <c r="W11" s="440"/>
      <c r="X11" s="440"/>
      <c r="Y11" s="141"/>
      <c r="Z11" s="51"/>
    </row>
    <row r="12" spans="1:27" ht="30" customHeight="1">
      <c r="A12" s="95"/>
      <c r="B12" s="218"/>
      <c r="C12" s="219"/>
      <c r="D12" s="221"/>
      <c r="E12" s="219"/>
      <c r="F12" s="219"/>
      <c r="G12" s="219"/>
      <c r="H12" s="17" t="s">
        <v>9</v>
      </c>
      <c r="I12" s="96" t="s">
        <v>5</v>
      </c>
      <c r="J12" s="2"/>
      <c r="K12" s="2"/>
      <c r="L12" s="2"/>
      <c r="M12" s="16"/>
      <c r="N12" s="16"/>
      <c r="O12" s="52"/>
      <c r="P12" s="306" t="s">
        <v>62</v>
      </c>
      <c r="Q12" s="307"/>
      <c r="R12" s="308"/>
      <c r="S12" s="309"/>
      <c r="T12" s="310"/>
      <c r="U12" s="310"/>
      <c r="V12" s="311"/>
      <c r="W12" s="349" t="s">
        <v>3</v>
      </c>
      <c r="X12" s="350"/>
      <c r="Y12" s="351"/>
      <c r="Z12" s="53"/>
      <c r="AA12" s="51"/>
    </row>
    <row r="13" spans="1:27" ht="35" customHeight="1" thickBot="1">
      <c r="A13" s="95"/>
      <c r="B13" s="55" t="s">
        <v>16</v>
      </c>
      <c r="C13" s="20">
        <v>1</v>
      </c>
      <c r="D13" s="21" t="s">
        <v>17</v>
      </c>
      <c r="E13" s="22">
        <v>6</v>
      </c>
      <c r="F13" s="9"/>
      <c r="G13" s="4"/>
      <c r="H13" s="4"/>
      <c r="I13" s="97" t="str">
        <f>IF(H13="bestanden",E13,"")</f>
        <v/>
      </c>
      <c r="J13" s="2"/>
      <c r="K13" s="2"/>
      <c r="L13" s="2"/>
      <c r="M13" s="16"/>
      <c r="N13" s="16"/>
      <c r="O13" s="52"/>
      <c r="P13" s="415" t="s">
        <v>4</v>
      </c>
      <c r="Q13" s="219"/>
      <c r="R13" s="17" t="s">
        <v>5</v>
      </c>
      <c r="S13" s="18" t="s">
        <v>6</v>
      </c>
      <c r="T13" s="17" t="s">
        <v>7</v>
      </c>
      <c r="U13" s="280" t="s">
        <v>92</v>
      </c>
      <c r="V13" s="301"/>
      <c r="W13" s="352" t="s">
        <v>9</v>
      </c>
      <c r="X13" s="353"/>
      <c r="Y13" s="19" t="s">
        <v>5</v>
      </c>
      <c r="Z13" s="53"/>
      <c r="AA13" s="51"/>
    </row>
    <row r="14" spans="1:27" ht="30" customHeight="1">
      <c r="A14" s="95"/>
      <c r="B14" s="55" t="s">
        <v>66</v>
      </c>
      <c r="C14" s="20">
        <v>1</v>
      </c>
      <c r="D14" s="21" t="s">
        <v>17</v>
      </c>
      <c r="E14" s="22">
        <v>5</v>
      </c>
      <c r="F14" s="9"/>
      <c r="G14" s="4"/>
      <c r="H14" s="4"/>
      <c r="I14" s="97" t="str">
        <f>IF(H14="bestanden",E14,"")</f>
        <v/>
      </c>
      <c r="J14" s="2"/>
      <c r="K14" s="2"/>
      <c r="L14" s="2"/>
      <c r="M14" s="16"/>
      <c r="N14" s="16"/>
      <c r="O14" s="52"/>
      <c r="P14" s="302"/>
      <c r="Q14" s="303"/>
      <c r="R14" s="62"/>
      <c r="S14" s="62"/>
      <c r="T14" s="62"/>
      <c r="U14" s="304"/>
      <c r="V14" s="303"/>
      <c r="W14" s="354"/>
      <c r="X14" s="355"/>
      <c r="Y14" s="63"/>
      <c r="Z14" s="39"/>
      <c r="AA14" s="51"/>
    </row>
    <row r="15" spans="1:27" ht="30" customHeight="1">
      <c r="A15" s="95"/>
      <c r="B15" s="294" t="s">
        <v>18</v>
      </c>
      <c r="C15" s="295"/>
      <c r="D15" s="295"/>
      <c r="E15" s="295"/>
      <c r="F15" s="295"/>
      <c r="G15" s="295"/>
      <c r="H15" s="295"/>
      <c r="I15" s="296"/>
      <c r="J15" s="27" t="s">
        <v>19</v>
      </c>
      <c r="K15" s="3">
        <v>9</v>
      </c>
      <c r="L15" s="2"/>
      <c r="M15" s="16"/>
      <c r="N15" s="16"/>
      <c r="O15" s="52"/>
      <c r="P15" s="291"/>
      <c r="Q15" s="292"/>
      <c r="R15" s="40"/>
      <c r="S15" s="40"/>
      <c r="T15" s="40"/>
      <c r="U15" s="293"/>
      <c r="V15" s="292"/>
      <c r="W15" s="356"/>
      <c r="X15" s="357"/>
      <c r="Y15" s="54"/>
      <c r="Z15" s="39"/>
      <c r="AA15" s="51"/>
    </row>
    <row r="16" spans="1:27" ht="27" customHeight="1">
      <c r="A16" s="95"/>
      <c r="B16" s="217" t="s">
        <v>12</v>
      </c>
      <c r="C16" s="208" t="s">
        <v>13</v>
      </c>
      <c r="D16" s="220" t="s">
        <v>14</v>
      </c>
      <c r="E16" s="208" t="s">
        <v>5</v>
      </c>
      <c r="F16" s="208" t="s">
        <v>8</v>
      </c>
      <c r="G16" s="208" t="s">
        <v>7</v>
      </c>
      <c r="H16" s="208" t="s">
        <v>15</v>
      </c>
      <c r="I16" s="209"/>
      <c r="J16" s="27"/>
      <c r="K16" s="2"/>
      <c r="L16" s="2"/>
      <c r="M16" s="16"/>
      <c r="N16" s="16"/>
      <c r="O16" s="52"/>
      <c r="P16" s="291"/>
      <c r="Q16" s="292"/>
      <c r="R16" s="40"/>
      <c r="S16" s="40"/>
      <c r="T16" s="40"/>
      <c r="U16" s="293"/>
      <c r="V16" s="292"/>
      <c r="W16" s="356"/>
      <c r="X16" s="357"/>
      <c r="Y16" s="54"/>
      <c r="Z16" s="39"/>
      <c r="AA16" s="51"/>
    </row>
    <row r="17" spans="1:27" ht="27" customHeight="1" thickBot="1">
      <c r="A17" s="95"/>
      <c r="B17" s="298"/>
      <c r="C17" s="290"/>
      <c r="D17" s="299"/>
      <c r="E17" s="290"/>
      <c r="F17" s="290"/>
      <c r="G17" s="290"/>
      <c r="H17" s="29" t="s">
        <v>9</v>
      </c>
      <c r="I17" s="98" t="s">
        <v>5</v>
      </c>
      <c r="J17" s="2"/>
      <c r="K17" s="3">
        <v>9</v>
      </c>
      <c r="L17" s="2"/>
      <c r="M17" s="16"/>
      <c r="N17" s="16"/>
      <c r="O17" s="52"/>
      <c r="P17" s="291"/>
      <c r="Q17" s="292"/>
      <c r="R17" s="40"/>
      <c r="S17" s="40"/>
      <c r="T17" s="40"/>
      <c r="U17" s="293"/>
      <c r="V17" s="292"/>
      <c r="W17" s="356"/>
      <c r="X17" s="357"/>
      <c r="Y17" s="54"/>
      <c r="Z17" s="39"/>
      <c r="AA17" s="51"/>
    </row>
    <row r="18" spans="1:27" ht="27" customHeight="1">
      <c r="A18" s="95"/>
      <c r="B18" s="61" t="s">
        <v>21</v>
      </c>
      <c r="C18" s="23">
        <v>2</v>
      </c>
      <c r="D18" s="24" t="s">
        <v>22</v>
      </c>
      <c r="E18" s="25">
        <v>6</v>
      </c>
      <c r="F18" s="11"/>
      <c r="G18" s="26"/>
      <c r="H18" s="26"/>
      <c r="I18" s="99" t="str">
        <f t="shared" ref="I18:I26" si="0">IF(H18="bestanden",E18,"")</f>
        <v/>
      </c>
      <c r="J18" s="2"/>
      <c r="K18" s="2"/>
      <c r="L18" s="2"/>
      <c r="M18" s="16"/>
      <c r="N18" s="16"/>
      <c r="O18" s="52"/>
      <c r="P18" s="291"/>
      <c r="Q18" s="292"/>
      <c r="R18" s="40"/>
      <c r="S18" s="40"/>
      <c r="T18" s="40"/>
      <c r="U18" s="293"/>
      <c r="V18" s="292"/>
      <c r="W18" s="356"/>
      <c r="X18" s="357"/>
      <c r="Y18" s="54"/>
      <c r="Z18" s="39"/>
      <c r="AA18" s="51"/>
    </row>
    <row r="19" spans="1:27" ht="27" customHeight="1">
      <c r="A19" s="95"/>
      <c r="B19" s="55" t="s">
        <v>23</v>
      </c>
      <c r="C19" s="20">
        <v>2</v>
      </c>
      <c r="D19" s="21" t="s">
        <v>22</v>
      </c>
      <c r="E19" s="22">
        <v>6</v>
      </c>
      <c r="F19" s="9"/>
      <c r="G19" s="4"/>
      <c r="H19" s="4"/>
      <c r="I19" s="123" t="str">
        <f>IF(H19="bestanden",E19,"")</f>
        <v/>
      </c>
      <c r="J19" s="92"/>
      <c r="K19" s="27" t="s">
        <v>24</v>
      </c>
      <c r="L19" s="3">
        <v>15</v>
      </c>
      <c r="M19" s="16"/>
      <c r="N19" s="16"/>
      <c r="O19" s="52"/>
      <c r="P19" s="291"/>
      <c r="Q19" s="292"/>
      <c r="R19" s="40"/>
      <c r="S19" s="40"/>
      <c r="T19" s="40"/>
      <c r="U19" s="293"/>
      <c r="V19" s="292"/>
      <c r="W19" s="356"/>
      <c r="X19" s="357"/>
      <c r="Y19" s="54"/>
      <c r="Z19" s="39"/>
      <c r="AA19" s="51"/>
    </row>
    <row r="20" spans="1:27" ht="27" customHeight="1">
      <c r="A20" s="95"/>
      <c r="B20" s="55" t="s">
        <v>25</v>
      </c>
      <c r="C20" s="20">
        <v>2</v>
      </c>
      <c r="D20" s="21" t="s">
        <v>22</v>
      </c>
      <c r="E20" s="22">
        <v>5</v>
      </c>
      <c r="F20" s="9"/>
      <c r="G20" s="4"/>
      <c r="H20" s="4"/>
      <c r="I20" s="123" t="str">
        <f>IF(H20="bestanden",E20,"")</f>
        <v/>
      </c>
      <c r="J20" s="27"/>
      <c r="K20" s="27" t="s">
        <v>63</v>
      </c>
      <c r="L20" s="3">
        <v>18</v>
      </c>
      <c r="M20" s="16"/>
      <c r="N20" s="16"/>
      <c r="O20" s="51"/>
      <c r="P20" s="282"/>
      <c r="Q20" s="283"/>
      <c r="R20" s="72"/>
      <c r="S20" s="72"/>
      <c r="T20" s="72"/>
      <c r="U20" s="284"/>
      <c r="V20" s="283"/>
      <c r="W20" s="356"/>
      <c r="X20" s="357"/>
      <c r="Y20" s="73"/>
      <c r="Z20" s="39"/>
      <c r="AA20" s="51"/>
    </row>
    <row r="21" spans="1:27" ht="26" customHeight="1" thickBot="1">
      <c r="A21" s="95"/>
      <c r="B21" s="55" t="s">
        <v>26</v>
      </c>
      <c r="C21" s="20">
        <v>3</v>
      </c>
      <c r="D21" s="21" t="s">
        <v>17</v>
      </c>
      <c r="E21" s="22">
        <v>6</v>
      </c>
      <c r="F21" s="9"/>
      <c r="G21" s="4"/>
      <c r="H21" s="4"/>
      <c r="I21" s="123" t="str">
        <f t="shared" si="0"/>
        <v/>
      </c>
      <c r="J21" s="2"/>
      <c r="K21" s="27"/>
      <c r="L21" s="2"/>
      <c r="M21" s="28"/>
      <c r="N21" s="28"/>
      <c r="O21" s="52"/>
      <c r="P21" s="285"/>
      <c r="Q21" s="286"/>
      <c r="R21" s="56"/>
      <c r="S21" s="56"/>
      <c r="T21" s="56"/>
      <c r="U21" s="287"/>
      <c r="V21" s="286"/>
      <c r="W21" s="358"/>
      <c r="X21" s="359"/>
      <c r="Y21" s="57"/>
      <c r="Z21" s="39"/>
      <c r="AA21" s="51"/>
    </row>
    <row r="22" spans="1:27" ht="26" customHeight="1" thickBot="1">
      <c r="A22" s="95"/>
      <c r="B22" s="55" t="s">
        <v>27</v>
      </c>
      <c r="C22" s="20">
        <v>3</v>
      </c>
      <c r="D22" s="21" t="s">
        <v>17</v>
      </c>
      <c r="E22" s="22">
        <v>3</v>
      </c>
      <c r="F22" s="9"/>
      <c r="G22" s="4"/>
      <c r="H22" s="4"/>
      <c r="I22" s="123" t="str">
        <f>IF(H22="bestanden",E22,"")</f>
        <v/>
      </c>
      <c r="J22" s="2"/>
      <c r="K22" s="2"/>
      <c r="L22" s="2"/>
      <c r="M22" s="28"/>
      <c r="N22" s="28"/>
      <c r="O22" s="52"/>
      <c r="P22" s="288" t="s">
        <v>20</v>
      </c>
      <c r="Q22" s="289"/>
      <c r="R22" s="58">
        <f>SUM(R14:R21)</f>
        <v>0</v>
      </c>
      <c r="S22" s="59"/>
      <c r="T22" s="59"/>
      <c r="U22" s="362"/>
      <c r="V22" s="363"/>
      <c r="W22" s="360" t="s">
        <v>20</v>
      </c>
      <c r="X22" s="361"/>
      <c r="Y22" s="60">
        <f>SUM(Y14:Y21)</f>
        <v>0</v>
      </c>
      <c r="Z22" s="51"/>
      <c r="AA22" s="51"/>
    </row>
    <row r="23" spans="1:27" ht="26" customHeight="1">
      <c r="A23" s="95"/>
      <c r="B23" s="55" t="s">
        <v>28</v>
      </c>
      <c r="C23" s="20">
        <v>3</v>
      </c>
      <c r="D23" s="21" t="s">
        <v>17</v>
      </c>
      <c r="E23" s="22">
        <v>3</v>
      </c>
      <c r="F23" s="9"/>
      <c r="G23" s="4"/>
      <c r="H23" s="4"/>
      <c r="I23" s="97" t="str">
        <f t="shared" si="0"/>
        <v/>
      </c>
      <c r="J23" s="2"/>
      <c r="K23" s="2"/>
      <c r="L23" s="2"/>
      <c r="M23" s="16"/>
      <c r="N23" s="16"/>
      <c r="O23" s="51"/>
      <c r="P23" s="274"/>
      <c r="Q23" s="274"/>
      <c r="R23" s="74"/>
      <c r="S23" s="74"/>
      <c r="T23" s="74"/>
      <c r="U23" s="74"/>
      <c r="V23" s="74"/>
      <c r="W23" s="74"/>
      <c r="X23" s="74"/>
      <c r="Y23" s="51"/>
      <c r="Z23" s="51"/>
    </row>
    <row r="24" spans="1:27" ht="26" customHeight="1">
      <c r="A24" s="95"/>
      <c r="B24" s="55" t="s">
        <v>83</v>
      </c>
      <c r="C24" s="20">
        <v>3</v>
      </c>
      <c r="D24" s="21" t="s">
        <v>17</v>
      </c>
      <c r="E24" s="22">
        <v>3</v>
      </c>
      <c r="F24" s="9"/>
      <c r="G24" s="4"/>
      <c r="H24" s="4"/>
      <c r="I24" s="97" t="str">
        <f t="shared" si="0"/>
        <v/>
      </c>
      <c r="J24" s="2"/>
      <c r="K24" s="2"/>
      <c r="L24" s="2"/>
      <c r="M24" s="16"/>
      <c r="N24" s="16"/>
      <c r="O24" s="51"/>
      <c r="P24" s="275"/>
      <c r="Q24" s="275"/>
      <c r="R24" s="83"/>
      <c r="S24" s="83"/>
      <c r="T24" s="83"/>
      <c r="U24" s="83"/>
      <c r="V24" s="275"/>
      <c r="W24" s="275"/>
      <c r="X24" s="83"/>
      <c r="Y24" s="51"/>
      <c r="Z24" s="51"/>
    </row>
    <row r="25" spans="1:27" ht="26" customHeight="1">
      <c r="A25" s="95"/>
      <c r="B25" s="55" t="s">
        <v>30</v>
      </c>
      <c r="C25" s="20">
        <v>4</v>
      </c>
      <c r="D25" s="21" t="s">
        <v>22</v>
      </c>
      <c r="E25" s="22">
        <v>6</v>
      </c>
      <c r="F25" s="9"/>
      <c r="G25" s="4"/>
      <c r="H25" s="4"/>
      <c r="I25" s="97" t="str">
        <f t="shared" si="0"/>
        <v/>
      </c>
      <c r="J25" s="2"/>
      <c r="K25" s="2"/>
      <c r="L25" s="2"/>
      <c r="M25" s="16"/>
      <c r="N25" s="16"/>
      <c r="O25" s="51"/>
      <c r="P25" s="82"/>
      <c r="Q25" s="82"/>
      <c r="R25" s="83"/>
      <c r="S25" s="83"/>
      <c r="T25" s="83"/>
      <c r="U25" s="83"/>
      <c r="V25" s="82"/>
      <c r="W25" s="82"/>
      <c r="X25" s="83"/>
      <c r="Y25" s="51"/>
      <c r="Z25" s="51"/>
    </row>
    <row r="26" spans="1:27" ht="26" customHeight="1">
      <c r="A26" s="95"/>
      <c r="B26" s="55" t="s">
        <v>31</v>
      </c>
      <c r="C26" s="20">
        <v>4</v>
      </c>
      <c r="D26" s="21" t="s">
        <v>22</v>
      </c>
      <c r="E26" s="22">
        <v>4</v>
      </c>
      <c r="F26" s="9"/>
      <c r="G26" s="4"/>
      <c r="H26" s="4"/>
      <c r="I26" s="97" t="str">
        <f t="shared" si="0"/>
        <v/>
      </c>
      <c r="J26" s="2"/>
      <c r="K26" s="2"/>
      <c r="L26" s="2"/>
      <c r="M26" s="16"/>
      <c r="N26" s="16"/>
      <c r="O26" s="51"/>
      <c r="P26" s="82"/>
      <c r="Q26" s="82"/>
      <c r="R26" s="83"/>
      <c r="S26" s="83"/>
      <c r="T26" s="83"/>
      <c r="U26" s="83"/>
      <c r="V26" s="82"/>
      <c r="W26" s="82"/>
      <c r="X26" s="83"/>
      <c r="Y26" s="51"/>
      <c r="Z26" s="51"/>
    </row>
    <row r="27" spans="1:27" ht="26" customHeight="1">
      <c r="A27" s="95"/>
      <c r="B27" s="55" t="s">
        <v>32</v>
      </c>
      <c r="C27" s="20">
        <v>4</v>
      </c>
      <c r="D27" s="21" t="s">
        <v>22</v>
      </c>
      <c r="E27" s="22">
        <v>4</v>
      </c>
      <c r="F27" s="9"/>
      <c r="G27" s="4"/>
      <c r="H27" s="4"/>
      <c r="I27" s="100" t="str">
        <f>IF(H27="bestanden",E27,"")</f>
        <v/>
      </c>
      <c r="J27" s="2"/>
      <c r="K27" s="2"/>
      <c r="L27" s="2"/>
      <c r="M27" s="16"/>
      <c r="N27" s="16"/>
      <c r="O27" s="51"/>
      <c r="P27" s="82"/>
      <c r="Q27" s="82"/>
      <c r="R27" s="83"/>
      <c r="S27" s="83"/>
      <c r="T27" s="83"/>
      <c r="U27" s="83"/>
      <c r="V27" s="82"/>
      <c r="W27" s="82"/>
      <c r="X27" s="83"/>
      <c r="Y27" s="51"/>
      <c r="Z27" s="51"/>
    </row>
    <row r="28" spans="1:27" ht="27" customHeight="1">
      <c r="A28" s="95"/>
      <c r="B28" s="64" t="s">
        <v>33</v>
      </c>
      <c r="C28" s="30">
        <v>5</v>
      </c>
      <c r="D28" s="31" t="s">
        <v>17</v>
      </c>
      <c r="E28" s="32">
        <v>6</v>
      </c>
      <c r="F28" s="33"/>
      <c r="G28" s="34"/>
      <c r="H28" s="34"/>
      <c r="I28" s="101" t="str">
        <f>IF(H28="bestanden",E28,"")</f>
        <v/>
      </c>
      <c r="J28" s="2"/>
      <c r="K28" s="2"/>
      <c r="L28" s="2"/>
      <c r="M28" s="16"/>
      <c r="N28" s="16"/>
      <c r="O28" s="51"/>
      <c r="P28" s="82"/>
      <c r="Q28" s="82"/>
      <c r="R28" s="83"/>
      <c r="S28" s="83"/>
      <c r="T28" s="83"/>
      <c r="U28" s="83"/>
      <c r="V28" s="82"/>
      <c r="W28" s="82"/>
      <c r="X28" s="83"/>
      <c r="Y28" s="51"/>
      <c r="Z28" s="51"/>
    </row>
    <row r="29" spans="1:27" ht="35" customHeight="1">
      <c r="A29" s="95"/>
      <c r="B29" s="55" t="s">
        <v>34</v>
      </c>
      <c r="C29" s="20">
        <v>5</v>
      </c>
      <c r="D29" s="21" t="s">
        <v>17</v>
      </c>
      <c r="E29" s="22">
        <v>4</v>
      </c>
      <c r="F29" s="65"/>
      <c r="G29" s="65"/>
      <c r="H29" s="65"/>
      <c r="I29" s="102" t="str">
        <f>IF(H29="bestanden",E29,"")</f>
        <v/>
      </c>
      <c r="J29" s="2"/>
      <c r="K29" s="2"/>
      <c r="L29" s="2"/>
      <c r="M29" s="16"/>
      <c r="N29" s="16"/>
      <c r="O29" s="51"/>
      <c r="P29" s="82"/>
      <c r="Q29" s="82"/>
      <c r="R29" s="83"/>
      <c r="S29" s="83"/>
      <c r="T29" s="83"/>
      <c r="U29" s="83"/>
      <c r="V29" s="82"/>
      <c r="W29" s="82"/>
      <c r="X29" s="83"/>
      <c r="Y29" s="51"/>
      <c r="Z29" s="51"/>
    </row>
    <row r="30" spans="1:27" ht="27" customHeight="1" thickBot="1">
      <c r="A30" s="95"/>
      <c r="B30" s="66" t="s">
        <v>35</v>
      </c>
      <c r="C30" s="35">
        <v>5</v>
      </c>
      <c r="D30" s="36" t="s">
        <v>17</v>
      </c>
      <c r="E30" s="5">
        <v>2</v>
      </c>
      <c r="F30" s="67"/>
      <c r="G30" s="67"/>
      <c r="H30" s="67"/>
      <c r="I30" s="103" t="str">
        <f>IF(H30="bestanden",E30,"")</f>
        <v/>
      </c>
      <c r="J30" s="2"/>
      <c r="K30" s="2"/>
      <c r="L30" s="2"/>
      <c r="M30" s="16"/>
      <c r="N30" s="16"/>
      <c r="O30" s="51"/>
      <c r="P30" s="136"/>
      <c r="Q30" s="136"/>
      <c r="R30" s="139"/>
      <c r="S30" s="139"/>
      <c r="T30" s="139"/>
      <c r="U30" s="139"/>
      <c r="V30" s="136"/>
      <c r="W30" s="136"/>
      <c r="X30" s="139"/>
      <c r="Y30" s="51"/>
      <c r="Z30" s="51"/>
    </row>
    <row r="31" spans="1:27" ht="30" customHeight="1" thickBot="1">
      <c r="A31" s="95"/>
      <c r="B31" s="120" t="s">
        <v>36</v>
      </c>
      <c r="C31" s="276" t="s">
        <v>37</v>
      </c>
      <c r="D31" s="277"/>
      <c r="E31" s="121">
        <f>SUM(E13:E14)+SUM(E18:E30)</f>
        <v>69</v>
      </c>
      <c r="F31" s="278"/>
      <c r="G31" s="279"/>
      <c r="H31" s="122" t="s">
        <v>37</v>
      </c>
      <c r="I31" s="134">
        <f>SUM(I13:I14)+SUM(I18:I30)</f>
        <v>0</v>
      </c>
      <c r="J31" s="2"/>
      <c r="K31" s="2"/>
      <c r="M31" s="16"/>
      <c r="N31" s="16"/>
      <c r="O31" s="51"/>
      <c r="Z31" s="51"/>
    </row>
    <row r="32" spans="1:27" ht="27" customHeight="1" thickBot="1">
      <c r="A32" s="171"/>
      <c r="B32" s="416" t="s">
        <v>97</v>
      </c>
      <c r="C32" s="417"/>
      <c r="D32" s="417"/>
      <c r="E32" s="417"/>
      <c r="F32" s="417"/>
      <c r="G32" s="417"/>
      <c r="H32" s="417"/>
      <c r="I32" s="417"/>
      <c r="J32" s="172"/>
      <c r="K32" s="159" t="s">
        <v>61</v>
      </c>
      <c r="L32" s="160"/>
      <c r="M32" s="16"/>
      <c r="N32" s="16"/>
      <c r="O32" s="51"/>
      <c r="P32" s="365" t="s">
        <v>75</v>
      </c>
      <c r="Q32" s="365"/>
      <c r="R32" s="365"/>
      <c r="S32" s="365"/>
      <c r="T32" s="365"/>
      <c r="U32" s="365"/>
      <c r="V32" s="365"/>
      <c r="W32" s="365"/>
      <c r="X32" s="365"/>
      <c r="Y32" s="365"/>
      <c r="Z32" s="51"/>
    </row>
    <row r="33" spans="1:26" ht="27" customHeight="1" thickBot="1">
      <c r="A33" s="119" t="str">
        <f>B1</f>
        <v>Bachelor Lehramt Informatik (SPO 2016)</v>
      </c>
      <c r="B33" s="267" t="s">
        <v>40</v>
      </c>
      <c r="C33" s="394"/>
      <c r="D33" s="394"/>
      <c r="E33" s="394"/>
      <c r="F33" s="394"/>
      <c r="G33" s="394"/>
      <c r="H33" s="394"/>
      <c r="I33" s="395"/>
      <c r="J33" s="434"/>
      <c r="K33" s="435"/>
      <c r="L33" s="435"/>
      <c r="M33" s="16"/>
      <c r="N33" s="16"/>
      <c r="O33" s="51"/>
      <c r="P33" s="427"/>
      <c r="Q33" s="427"/>
      <c r="R33" s="427"/>
      <c r="S33" s="427"/>
      <c r="T33" s="427"/>
      <c r="U33" s="427"/>
      <c r="V33" s="427"/>
      <c r="W33" s="427"/>
      <c r="X33" s="427"/>
      <c r="Y33" s="427"/>
      <c r="Z33" s="51"/>
    </row>
    <row r="34" spans="1:26" ht="26" customHeight="1" thickTop="1" thickBot="1">
      <c r="A34" s="105"/>
      <c r="B34" s="396" t="s">
        <v>64</v>
      </c>
      <c r="C34" s="397"/>
      <c r="D34" s="397"/>
      <c r="E34" s="397"/>
      <c r="F34" s="397"/>
      <c r="G34" s="397"/>
      <c r="H34" s="397"/>
      <c r="I34" s="398"/>
      <c r="J34" s="436"/>
      <c r="K34" s="437"/>
      <c r="L34" s="437"/>
      <c r="M34" s="16"/>
      <c r="N34" s="16"/>
      <c r="O34" s="51"/>
      <c r="P34" s="387" t="s">
        <v>38</v>
      </c>
      <c r="Q34" s="388"/>
      <c r="R34" s="388"/>
      <c r="S34" s="388"/>
      <c r="T34" s="388"/>
      <c r="U34" s="388"/>
      <c r="V34" s="388"/>
      <c r="W34" s="388"/>
      <c r="X34" s="388"/>
      <c r="Y34" s="389"/>
      <c r="Z34" s="51"/>
    </row>
    <row r="35" spans="1:26" ht="28" customHeight="1">
      <c r="A35" s="95"/>
      <c r="B35" s="259" t="s">
        <v>12</v>
      </c>
      <c r="C35" s="261" t="s">
        <v>13</v>
      </c>
      <c r="D35" s="263" t="s">
        <v>14</v>
      </c>
      <c r="E35" s="261" t="s">
        <v>5</v>
      </c>
      <c r="F35" s="261" t="s">
        <v>8</v>
      </c>
      <c r="G35" s="261" t="s">
        <v>7</v>
      </c>
      <c r="H35" s="280" t="s">
        <v>15</v>
      </c>
      <c r="I35" s="281"/>
      <c r="J35" s="436"/>
      <c r="K35" s="437"/>
      <c r="L35" s="437"/>
      <c r="M35" s="13"/>
      <c r="N35" s="16"/>
      <c r="O35" s="51"/>
      <c r="P35" s="247" t="s">
        <v>39</v>
      </c>
      <c r="Q35" s="248"/>
      <c r="R35" s="248"/>
      <c r="S35" s="248"/>
      <c r="T35" s="248"/>
      <c r="U35" s="248"/>
      <c r="V35" s="248"/>
      <c r="W35" s="248"/>
      <c r="X35" s="248"/>
      <c r="Y35" s="249"/>
      <c r="Z35" s="51"/>
    </row>
    <row r="36" spans="1:26" ht="36" customHeight="1">
      <c r="A36" s="95"/>
      <c r="B36" s="260"/>
      <c r="C36" s="262"/>
      <c r="D36" s="264"/>
      <c r="E36" s="262"/>
      <c r="F36" s="262"/>
      <c r="G36" s="262"/>
      <c r="H36" s="17" t="s">
        <v>9</v>
      </c>
      <c r="I36" s="96" t="s">
        <v>5</v>
      </c>
      <c r="J36" s="436"/>
      <c r="K36" s="437"/>
      <c r="L36" s="437"/>
      <c r="M36" s="69"/>
      <c r="N36" s="16"/>
      <c r="O36" s="51"/>
      <c r="P36" s="77" t="s">
        <v>41</v>
      </c>
      <c r="Q36" s="273"/>
      <c r="R36" s="238"/>
      <c r="S36" s="6"/>
      <c r="T36" s="238"/>
      <c r="U36" s="238"/>
      <c r="V36" s="238"/>
      <c r="W36" s="238"/>
      <c r="X36" s="40"/>
      <c r="Y36" s="10"/>
      <c r="Z36" s="51"/>
    </row>
    <row r="37" spans="1:26" ht="28" customHeight="1" thickBot="1">
      <c r="A37" s="95"/>
      <c r="B37" s="70"/>
      <c r="C37" s="4"/>
      <c r="D37" s="40"/>
      <c r="E37" s="41"/>
      <c r="F37" s="9"/>
      <c r="G37" s="4"/>
      <c r="H37" s="4"/>
      <c r="I37" s="97" t="str">
        <f>IF(H37="bestanden",E37,"")</f>
        <v/>
      </c>
      <c r="J37" s="436"/>
      <c r="K37" s="437"/>
      <c r="L37" s="437"/>
      <c r="M37" s="69"/>
      <c r="N37" s="13"/>
      <c r="O37" s="51"/>
      <c r="P37" s="77" t="s">
        <v>42</v>
      </c>
      <c r="Q37" s="238"/>
      <c r="R37" s="238"/>
      <c r="S37" s="6"/>
      <c r="T37" s="238"/>
      <c r="U37" s="238"/>
      <c r="V37" s="238"/>
      <c r="W37" s="238"/>
      <c r="X37" s="40"/>
      <c r="Y37" s="10"/>
      <c r="Z37" s="51"/>
    </row>
    <row r="38" spans="1:26" ht="28" customHeight="1">
      <c r="A38" s="95"/>
      <c r="B38" s="70"/>
      <c r="C38" s="4"/>
      <c r="D38" s="40"/>
      <c r="E38" s="41"/>
      <c r="F38" s="9"/>
      <c r="G38" s="4"/>
      <c r="H38" s="4"/>
      <c r="I38" s="97" t="str">
        <f>IF(H38="bestanden",E38,"")</f>
        <v/>
      </c>
      <c r="J38" s="436"/>
      <c r="K38" s="437"/>
      <c r="L38" s="437"/>
      <c r="M38" s="69"/>
      <c r="N38" s="69"/>
      <c r="O38" s="51"/>
      <c r="P38" s="247" t="s">
        <v>43</v>
      </c>
      <c r="Q38" s="248"/>
      <c r="R38" s="248"/>
      <c r="S38" s="248"/>
      <c r="T38" s="248"/>
      <c r="U38" s="248"/>
      <c r="V38" s="248"/>
      <c r="W38" s="248"/>
      <c r="X38" s="248"/>
      <c r="Y38" s="249"/>
      <c r="Z38" s="51"/>
    </row>
    <row r="39" spans="1:26" ht="36" customHeight="1">
      <c r="A39" s="95"/>
      <c r="B39" s="70"/>
      <c r="C39" s="4"/>
      <c r="D39" s="40"/>
      <c r="E39" s="41"/>
      <c r="F39" s="9"/>
      <c r="G39" s="4"/>
      <c r="H39" s="4"/>
      <c r="I39" s="97" t="str">
        <f>IF(H39="bestanden",E39,"")</f>
        <v/>
      </c>
      <c r="J39" s="436"/>
      <c r="K39" s="437"/>
      <c r="L39" s="437"/>
      <c r="M39" s="69"/>
      <c r="N39" s="69"/>
      <c r="O39" s="38"/>
      <c r="P39" s="77" t="s">
        <v>41</v>
      </c>
      <c r="Q39" s="238"/>
      <c r="R39" s="238"/>
      <c r="S39" s="6"/>
      <c r="T39" s="238"/>
      <c r="U39" s="238"/>
      <c r="V39" s="238"/>
      <c r="W39" s="238"/>
      <c r="X39" s="40"/>
      <c r="Y39" s="10"/>
      <c r="Z39" s="51"/>
    </row>
    <row r="40" spans="1:26" ht="28" customHeight="1" thickBot="1">
      <c r="A40" s="95"/>
      <c r="B40" s="42" t="s">
        <v>45</v>
      </c>
      <c r="C40" s="210" t="s">
        <v>46</v>
      </c>
      <c r="D40" s="211"/>
      <c r="E40" s="5">
        <f>SUM(E37:E39)</f>
        <v>0</v>
      </c>
      <c r="F40" s="212"/>
      <c r="G40" s="213"/>
      <c r="H40" s="12" t="s">
        <v>37</v>
      </c>
      <c r="I40" s="107">
        <f>SUM(I37:I39)</f>
        <v>0</v>
      </c>
      <c r="J40" s="436"/>
      <c r="K40" s="437"/>
      <c r="L40" s="437"/>
      <c r="M40" s="69"/>
      <c r="N40" s="69"/>
      <c r="O40" s="51"/>
      <c r="P40" s="77" t="s">
        <v>42</v>
      </c>
      <c r="Q40" s="238"/>
      <c r="R40" s="238"/>
      <c r="S40" s="6"/>
      <c r="T40" s="238"/>
      <c r="U40" s="238"/>
      <c r="V40" s="238"/>
      <c r="W40" s="238"/>
      <c r="X40" s="40"/>
      <c r="Y40" s="10"/>
      <c r="Z40" s="51"/>
    </row>
    <row r="41" spans="1:26" ht="34" customHeight="1" thickBot="1">
      <c r="A41" s="106"/>
      <c r="B41" s="424" t="s">
        <v>96</v>
      </c>
      <c r="C41" s="425"/>
      <c r="D41" s="425"/>
      <c r="E41" s="425"/>
      <c r="F41" s="425"/>
      <c r="G41" s="425"/>
      <c r="H41" s="425"/>
      <c r="I41" s="426"/>
      <c r="J41" s="436"/>
      <c r="K41" s="437"/>
      <c r="L41" s="437"/>
      <c r="M41" s="69"/>
      <c r="N41" s="69"/>
      <c r="O41" s="51"/>
      <c r="P41" s="247" t="s">
        <v>44</v>
      </c>
      <c r="Q41" s="248"/>
      <c r="R41" s="248"/>
      <c r="S41" s="248"/>
      <c r="T41" s="248"/>
      <c r="U41" s="248"/>
      <c r="V41" s="248"/>
      <c r="W41" s="248"/>
      <c r="X41" s="248"/>
      <c r="Y41" s="249"/>
      <c r="Z41" s="51"/>
    </row>
    <row r="42" spans="1:26" ht="36" customHeight="1">
      <c r="A42" s="108"/>
      <c r="B42" s="399" t="s">
        <v>95</v>
      </c>
      <c r="C42" s="400"/>
      <c r="D42" s="400"/>
      <c r="E42" s="400"/>
      <c r="F42" s="400"/>
      <c r="G42" s="400"/>
      <c r="H42" s="400"/>
      <c r="I42" s="401"/>
      <c r="J42" s="436"/>
      <c r="K42" s="437"/>
      <c r="L42" s="437"/>
      <c r="M42" s="69"/>
      <c r="N42" s="69"/>
      <c r="O42" s="51"/>
      <c r="P42" s="77" t="s">
        <v>41</v>
      </c>
      <c r="Q42" s="238"/>
      <c r="R42" s="238"/>
      <c r="S42" s="6"/>
      <c r="T42" s="238"/>
      <c r="U42" s="238"/>
      <c r="V42" s="238"/>
      <c r="W42" s="238"/>
      <c r="X42" s="40"/>
      <c r="Y42" s="10"/>
      <c r="Z42" s="51"/>
    </row>
    <row r="43" spans="1:26" ht="32" customHeight="1" thickBot="1">
      <c r="A43" s="95"/>
      <c r="B43" s="390" t="s">
        <v>84</v>
      </c>
      <c r="C43" s="391"/>
      <c r="D43" s="391"/>
      <c r="E43" s="391"/>
      <c r="F43" s="391"/>
      <c r="G43" s="391"/>
      <c r="H43" s="391"/>
      <c r="I43" s="392"/>
      <c r="J43" s="436"/>
      <c r="K43" s="437"/>
      <c r="L43" s="437"/>
      <c r="M43" s="69"/>
      <c r="N43" s="69"/>
      <c r="O43" s="51"/>
      <c r="P43" s="77" t="s">
        <v>42</v>
      </c>
      <c r="Q43" s="238"/>
      <c r="R43" s="238"/>
      <c r="S43" s="6"/>
      <c r="T43" s="238"/>
      <c r="U43" s="238"/>
      <c r="V43" s="238"/>
      <c r="W43" s="238"/>
      <c r="X43" s="40"/>
      <c r="Y43" s="10"/>
      <c r="Z43" s="51"/>
    </row>
    <row r="44" spans="1:26" ht="28" customHeight="1">
      <c r="A44" s="95"/>
      <c r="B44" s="402" t="s">
        <v>12</v>
      </c>
      <c r="C44" s="404" t="s">
        <v>13</v>
      </c>
      <c r="D44" s="406" t="s">
        <v>14</v>
      </c>
      <c r="E44" s="404" t="s">
        <v>5</v>
      </c>
      <c r="F44" s="404" t="s">
        <v>8</v>
      </c>
      <c r="G44" s="404" t="s">
        <v>7</v>
      </c>
      <c r="H44" s="404" t="s">
        <v>15</v>
      </c>
      <c r="I44" s="408"/>
      <c r="J44" s="436"/>
      <c r="K44" s="437"/>
      <c r="L44" s="437"/>
      <c r="M44" s="69"/>
      <c r="N44" s="69"/>
      <c r="O44" s="51"/>
      <c r="P44" s="247" t="s">
        <v>47</v>
      </c>
      <c r="Q44" s="248"/>
      <c r="R44" s="248"/>
      <c r="S44" s="248"/>
      <c r="T44" s="248"/>
      <c r="U44" s="248"/>
      <c r="V44" s="248"/>
      <c r="W44" s="248"/>
      <c r="X44" s="248"/>
      <c r="Y44" s="249"/>
      <c r="Z44" s="51"/>
    </row>
    <row r="45" spans="1:26" ht="36" customHeight="1">
      <c r="A45" s="95"/>
      <c r="B45" s="403"/>
      <c r="C45" s="405"/>
      <c r="D45" s="407"/>
      <c r="E45" s="405"/>
      <c r="F45" s="405"/>
      <c r="G45" s="405"/>
      <c r="H45" s="142" t="s">
        <v>9</v>
      </c>
      <c r="I45" s="143" t="s">
        <v>5</v>
      </c>
      <c r="J45" s="436"/>
      <c r="K45" s="437"/>
      <c r="L45" s="437"/>
      <c r="M45" s="69"/>
      <c r="N45" s="69"/>
      <c r="O45" s="51"/>
      <c r="P45" s="77" t="s">
        <v>41</v>
      </c>
      <c r="Q45" s="238"/>
      <c r="R45" s="238"/>
      <c r="S45" s="6"/>
      <c r="T45" s="238"/>
      <c r="U45" s="238"/>
      <c r="V45" s="238"/>
      <c r="W45" s="238"/>
      <c r="X45" s="40"/>
      <c r="Y45" s="10"/>
      <c r="Z45" s="76"/>
    </row>
    <row r="46" spans="1:26" ht="28" customHeight="1" thickBot="1">
      <c r="A46" s="95"/>
      <c r="B46" s="70" t="s">
        <v>78</v>
      </c>
      <c r="C46" s="4">
        <v>1</v>
      </c>
      <c r="D46" s="40" t="s">
        <v>17</v>
      </c>
      <c r="E46" s="41">
        <v>9</v>
      </c>
      <c r="F46" s="9"/>
      <c r="G46" s="4"/>
      <c r="H46" s="4"/>
      <c r="I46" s="123" t="str">
        <f>IF(H46="bestanden",E46,"")</f>
        <v/>
      </c>
      <c r="J46" s="436"/>
      <c r="K46" s="437"/>
      <c r="L46" s="437"/>
      <c r="M46" s="69"/>
      <c r="N46" s="69"/>
      <c r="O46" s="51"/>
      <c r="P46" s="88" t="s">
        <v>42</v>
      </c>
      <c r="Q46" s="250"/>
      <c r="R46" s="250"/>
      <c r="S46" s="75"/>
      <c r="T46" s="250"/>
      <c r="U46" s="250"/>
      <c r="V46" s="250"/>
      <c r="W46" s="250"/>
      <c r="X46" s="72"/>
      <c r="Y46" s="89"/>
      <c r="Z46" s="51"/>
    </row>
    <row r="47" spans="1:26" ht="28" customHeight="1">
      <c r="A47" s="95"/>
      <c r="B47" s="70" t="s">
        <v>79</v>
      </c>
      <c r="C47" s="4">
        <v>1</v>
      </c>
      <c r="D47" s="40" t="s">
        <v>17</v>
      </c>
      <c r="E47" s="41">
        <v>9</v>
      </c>
      <c r="F47" s="9"/>
      <c r="G47" s="4"/>
      <c r="H47" s="4"/>
      <c r="I47" s="97" t="str">
        <f t="shared" ref="I47:I55" si="1">IF(H47="bestanden",E47,"")</f>
        <v/>
      </c>
      <c r="J47" s="436"/>
      <c r="K47" s="437"/>
      <c r="L47" s="437"/>
      <c r="M47" s="69"/>
      <c r="N47" s="69"/>
      <c r="O47" s="51"/>
      <c r="P47" s="247" t="s">
        <v>49</v>
      </c>
      <c r="Q47" s="248"/>
      <c r="R47" s="248"/>
      <c r="S47" s="248"/>
      <c r="T47" s="248"/>
      <c r="U47" s="248"/>
      <c r="V47" s="248"/>
      <c r="W47" s="248"/>
      <c r="X47" s="248"/>
      <c r="Y47" s="249"/>
      <c r="Z47" s="51"/>
    </row>
    <row r="48" spans="1:26" ht="36" customHeight="1">
      <c r="A48" s="95"/>
      <c r="B48" s="70" t="s">
        <v>80</v>
      </c>
      <c r="C48" s="4">
        <v>2</v>
      </c>
      <c r="D48" s="40" t="s">
        <v>22</v>
      </c>
      <c r="E48" s="41">
        <v>9</v>
      </c>
      <c r="F48" s="9"/>
      <c r="G48" s="4"/>
      <c r="H48" s="4"/>
      <c r="I48" s="97" t="str">
        <f t="shared" si="1"/>
        <v/>
      </c>
      <c r="J48" s="436"/>
      <c r="K48" s="437"/>
      <c r="L48" s="437"/>
      <c r="M48" s="69"/>
      <c r="N48" s="69"/>
      <c r="O48" s="51"/>
      <c r="P48" s="77" t="s">
        <v>41</v>
      </c>
      <c r="Q48" s="238"/>
      <c r="R48" s="238"/>
      <c r="S48" s="6"/>
      <c r="T48" s="238"/>
      <c r="U48" s="238"/>
      <c r="V48" s="238"/>
      <c r="W48" s="238"/>
      <c r="X48" s="40"/>
      <c r="Y48" s="10"/>
      <c r="Z48" s="51"/>
    </row>
    <row r="49" spans="1:26" ht="28" customHeight="1" thickBot="1">
      <c r="A49" s="95"/>
      <c r="B49" s="70" t="s">
        <v>81</v>
      </c>
      <c r="C49" s="4">
        <v>2</v>
      </c>
      <c r="D49" s="40" t="s">
        <v>22</v>
      </c>
      <c r="E49" s="41">
        <v>9</v>
      </c>
      <c r="F49" s="9"/>
      <c r="G49" s="4"/>
      <c r="H49" s="4"/>
      <c r="I49" s="123" t="str">
        <f>IF(H49="bestanden",E49,"")</f>
        <v/>
      </c>
      <c r="J49" s="436"/>
      <c r="K49" s="437"/>
      <c r="L49" s="437"/>
      <c r="M49" s="69"/>
      <c r="N49" s="69"/>
      <c r="O49" s="51"/>
      <c r="P49" s="88" t="s">
        <v>42</v>
      </c>
      <c r="Q49" s="250"/>
      <c r="R49" s="250"/>
      <c r="S49" s="75"/>
      <c r="T49" s="250"/>
      <c r="U49" s="250"/>
      <c r="V49" s="250"/>
      <c r="W49" s="250"/>
      <c r="X49" s="72"/>
      <c r="Y49" s="89"/>
      <c r="Z49" s="51"/>
    </row>
    <row r="50" spans="1:26" ht="34" customHeight="1">
      <c r="A50" s="95"/>
      <c r="B50" s="70" t="s">
        <v>82</v>
      </c>
      <c r="C50" s="4"/>
      <c r="D50" s="40" t="s">
        <v>22</v>
      </c>
      <c r="E50" s="41">
        <v>8</v>
      </c>
      <c r="F50" s="9"/>
      <c r="G50" s="4"/>
      <c r="H50" s="4"/>
      <c r="I50" s="97" t="str">
        <f t="shared" si="1"/>
        <v/>
      </c>
      <c r="J50" s="438"/>
      <c r="K50" s="439"/>
      <c r="L50" s="439"/>
      <c r="M50" s="69"/>
      <c r="N50" s="69"/>
      <c r="O50" s="51"/>
      <c r="P50" s="247" t="s">
        <v>50</v>
      </c>
      <c r="Q50" s="248"/>
      <c r="R50" s="248"/>
      <c r="S50" s="248"/>
      <c r="T50" s="248"/>
      <c r="U50" s="248"/>
      <c r="V50" s="248"/>
      <c r="W50" s="248"/>
      <c r="X50" s="248"/>
      <c r="Y50" s="249"/>
      <c r="Z50" s="51"/>
    </row>
    <row r="51" spans="1:26" ht="36" customHeight="1">
      <c r="A51" s="95"/>
      <c r="B51" s="70" t="s">
        <v>101</v>
      </c>
      <c r="C51" s="4"/>
      <c r="D51" s="40" t="s">
        <v>17</v>
      </c>
      <c r="E51" s="41">
        <v>8</v>
      </c>
      <c r="F51" s="9"/>
      <c r="G51" s="4"/>
      <c r="H51" s="4"/>
      <c r="I51" s="97" t="str">
        <f t="shared" si="1"/>
        <v/>
      </c>
      <c r="J51" s="430" t="s">
        <v>99</v>
      </c>
      <c r="K51" s="431"/>
      <c r="L51" s="431"/>
      <c r="M51" s="69"/>
      <c r="N51" s="69"/>
      <c r="O51" s="51"/>
      <c r="P51" s="77" t="s">
        <v>41</v>
      </c>
      <c r="Q51" s="238"/>
      <c r="R51" s="238"/>
      <c r="S51" s="6"/>
      <c r="T51" s="238"/>
      <c r="U51" s="238"/>
      <c r="V51" s="238"/>
      <c r="W51" s="238"/>
      <c r="X51" s="40"/>
      <c r="Y51" s="10"/>
      <c r="Z51" s="51"/>
    </row>
    <row r="52" spans="1:26" ht="28" customHeight="1" thickBot="1">
      <c r="A52" s="95"/>
      <c r="B52" s="70" t="s">
        <v>100</v>
      </c>
      <c r="C52" s="4"/>
      <c r="D52" s="40" t="s">
        <v>17</v>
      </c>
      <c r="E52" s="41">
        <v>8</v>
      </c>
      <c r="F52" s="40"/>
      <c r="G52" s="40"/>
      <c r="H52" s="4"/>
      <c r="I52" s="97" t="str">
        <f t="shared" si="1"/>
        <v/>
      </c>
      <c r="J52" s="432"/>
      <c r="K52" s="433"/>
      <c r="L52" s="433"/>
      <c r="M52" s="69"/>
      <c r="N52" s="69"/>
      <c r="O52" s="51"/>
      <c r="P52" s="88" t="s">
        <v>42</v>
      </c>
      <c r="Q52" s="250"/>
      <c r="R52" s="250"/>
      <c r="S52" s="75"/>
      <c r="T52" s="250"/>
      <c r="U52" s="250"/>
      <c r="V52" s="250"/>
      <c r="W52" s="250"/>
      <c r="X52" s="72"/>
      <c r="Y52" s="89"/>
      <c r="Z52" s="51"/>
    </row>
    <row r="53" spans="1:26" ht="28" customHeight="1">
      <c r="A53" s="95"/>
      <c r="B53" s="70" t="s">
        <v>102</v>
      </c>
      <c r="C53" s="4"/>
      <c r="D53" s="40" t="s">
        <v>22</v>
      </c>
      <c r="E53" s="41">
        <v>7</v>
      </c>
      <c r="F53" s="9"/>
      <c r="G53" s="9"/>
      <c r="H53" s="4"/>
      <c r="I53" s="97" t="str">
        <f t="shared" si="1"/>
        <v/>
      </c>
      <c r="J53" s="432"/>
      <c r="K53" s="433"/>
      <c r="L53" s="433"/>
      <c r="M53" s="69"/>
      <c r="N53" s="69"/>
      <c r="O53" s="51"/>
      <c r="P53" s="241" t="s">
        <v>51</v>
      </c>
      <c r="Q53" s="242"/>
      <c r="R53" s="242"/>
      <c r="S53" s="242"/>
      <c r="T53" s="242"/>
      <c r="U53" s="242"/>
      <c r="V53" s="242"/>
      <c r="W53" s="242"/>
      <c r="X53" s="242"/>
      <c r="Y53" s="243"/>
      <c r="Z53" s="51"/>
    </row>
    <row r="54" spans="1:26" ht="36" customHeight="1">
      <c r="A54" s="95"/>
      <c r="B54" s="70" t="s">
        <v>103</v>
      </c>
      <c r="C54" s="4"/>
      <c r="D54" s="40" t="s">
        <v>55</v>
      </c>
      <c r="E54" s="41">
        <v>4</v>
      </c>
      <c r="F54" s="9"/>
      <c r="G54" s="4"/>
      <c r="H54" s="4"/>
      <c r="I54" s="97" t="str">
        <f>IF(H54="bestanden",E54,"")</f>
        <v/>
      </c>
      <c r="J54" s="432"/>
      <c r="K54" s="433"/>
      <c r="L54" s="433"/>
      <c r="M54" s="69"/>
      <c r="N54" s="69"/>
      <c r="O54" s="51"/>
      <c r="P54" s="79" t="s">
        <v>41</v>
      </c>
      <c r="Q54" s="238"/>
      <c r="R54" s="238"/>
      <c r="S54" s="6"/>
      <c r="T54" s="238"/>
      <c r="U54" s="238"/>
      <c r="V54" s="238"/>
      <c r="W54" s="238"/>
      <c r="X54" s="40"/>
      <c r="Y54" s="78"/>
      <c r="Z54" s="51"/>
    </row>
    <row r="55" spans="1:26" ht="26" customHeight="1" thickBot="1">
      <c r="A55" s="95"/>
      <c r="B55" s="70" t="s">
        <v>104</v>
      </c>
      <c r="C55" s="4"/>
      <c r="D55" s="40" t="s">
        <v>55</v>
      </c>
      <c r="E55" s="41">
        <v>3</v>
      </c>
      <c r="F55" s="9"/>
      <c r="G55" s="4"/>
      <c r="H55" s="4"/>
      <c r="I55" s="97" t="str">
        <f t="shared" si="1"/>
        <v/>
      </c>
      <c r="J55" s="432"/>
      <c r="K55" s="433"/>
      <c r="L55" s="433"/>
      <c r="M55" s="69"/>
      <c r="N55" s="69"/>
      <c r="O55" s="51"/>
      <c r="P55" s="90" t="s">
        <v>42</v>
      </c>
      <c r="Q55" s="245"/>
      <c r="R55" s="246"/>
      <c r="S55" s="84"/>
      <c r="T55" s="246"/>
      <c r="U55" s="246"/>
      <c r="V55" s="245"/>
      <c r="W55" s="245"/>
      <c r="X55" s="72"/>
      <c r="Y55" s="87"/>
      <c r="Z55" s="51"/>
    </row>
    <row r="56" spans="1:26" ht="34" customHeight="1">
      <c r="A56" s="95"/>
      <c r="B56" s="70" t="s">
        <v>105</v>
      </c>
      <c r="C56" s="4"/>
      <c r="D56" s="40" t="s">
        <v>55</v>
      </c>
      <c r="E56" s="41">
        <v>4</v>
      </c>
      <c r="F56" s="9"/>
      <c r="G56" s="4"/>
      <c r="H56" s="4"/>
      <c r="I56" s="100" t="str">
        <f>IF(H56="bestanden",E56,"")</f>
        <v/>
      </c>
      <c r="J56" s="432"/>
      <c r="K56" s="433"/>
      <c r="L56" s="433"/>
      <c r="N56" s="69"/>
      <c r="O56" s="51"/>
      <c r="P56" s="241" t="s">
        <v>52</v>
      </c>
      <c r="Q56" s="242"/>
      <c r="R56" s="242"/>
      <c r="S56" s="242"/>
      <c r="T56" s="242"/>
      <c r="U56" s="242"/>
      <c r="V56" s="242"/>
      <c r="W56" s="242"/>
      <c r="X56" s="242"/>
      <c r="Y56" s="243"/>
      <c r="Z56" s="51"/>
    </row>
    <row r="57" spans="1:26" ht="36" customHeight="1" thickBot="1">
      <c r="A57" s="95"/>
      <c r="B57" s="144" t="s">
        <v>95</v>
      </c>
      <c r="C57" s="199" t="s">
        <v>37</v>
      </c>
      <c r="D57" s="200"/>
      <c r="E57" s="5">
        <f>SUM(E46:E56)</f>
        <v>78</v>
      </c>
      <c r="F57" s="393"/>
      <c r="G57" s="393"/>
      <c r="H57" s="12" t="s">
        <v>37</v>
      </c>
      <c r="I57" s="109">
        <f>SUM(I46:I56)</f>
        <v>0</v>
      </c>
      <c r="J57" s="181"/>
      <c r="K57" s="182"/>
      <c r="L57" s="182"/>
      <c r="M57" s="69"/>
      <c r="N57" s="69"/>
      <c r="O57" s="51"/>
      <c r="P57" s="79" t="s">
        <v>41</v>
      </c>
      <c r="Q57" s="238"/>
      <c r="R57" s="238"/>
      <c r="S57" s="6"/>
      <c r="T57" s="238"/>
      <c r="U57" s="238"/>
      <c r="V57" s="238"/>
      <c r="W57" s="238"/>
      <c r="X57" s="40"/>
      <c r="Y57" s="10"/>
      <c r="Z57" s="51"/>
    </row>
    <row r="58" spans="1:26" ht="28" customHeight="1" thickBot="1">
      <c r="A58" s="110"/>
      <c r="B58" s="202" t="s">
        <v>53</v>
      </c>
      <c r="C58" s="372"/>
      <c r="D58" s="372"/>
      <c r="E58" s="372"/>
      <c r="F58" s="372"/>
      <c r="G58" s="372"/>
      <c r="H58" s="372"/>
      <c r="I58" s="373"/>
      <c r="J58" s="71"/>
      <c r="K58" s="71"/>
      <c r="L58" s="71"/>
      <c r="M58" s="69"/>
      <c r="N58" s="69"/>
      <c r="O58" s="51"/>
      <c r="P58" s="90" t="s">
        <v>42</v>
      </c>
      <c r="Q58" s="250"/>
      <c r="R58" s="250"/>
      <c r="S58" s="75"/>
      <c r="T58" s="250"/>
      <c r="U58" s="250"/>
      <c r="V58" s="250"/>
      <c r="W58" s="250"/>
      <c r="X58" s="138"/>
      <c r="Y58" s="89"/>
      <c r="Z58" s="51"/>
    </row>
    <row r="59" spans="1:26" ht="37" customHeight="1">
      <c r="A59" s="95"/>
      <c r="B59" s="418" t="s">
        <v>71</v>
      </c>
      <c r="C59" s="419"/>
      <c r="D59" s="419"/>
      <c r="E59" s="419"/>
      <c r="F59" s="419"/>
      <c r="G59" s="419"/>
      <c r="H59" s="419"/>
      <c r="I59" s="420"/>
      <c r="J59" s="71"/>
      <c r="K59" s="71"/>
      <c r="L59" s="71"/>
      <c r="M59" s="69"/>
      <c r="N59" s="69"/>
      <c r="O59" s="69"/>
      <c r="P59" s="366"/>
      <c r="Q59" s="367"/>
      <c r="R59" s="367"/>
      <c r="S59" s="367"/>
      <c r="T59" s="367"/>
      <c r="U59" s="367"/>
      <c r="V59" s="367"/>
      <c r="W59" s="367"/>
      <c r="X59" s="367"/>
      <c r="Y59" s="368"/>
      <c r="Z59" s="51"/>
    </row>
    <row r="60" spans="1:26" ht="37" customHeight="1">
      <c r="A60" s="95"/>
      <c r="B60" s="421"/>
      <c r="C60" s="422"/>
      <c r="D60" s="422"/>
      <c r="E60" s="422"/>
      <c r="F60" s="422"/>
      <c r="G60" s="422"/>
      <c r="H60" s="422"/>
      <c r="I60" s="423"/>
      <c r="J60" s="71"/>
      <c r="K60" s="71"/>
      <c r="L60" s="71"/>
      <c r="M60" s="69"/>
      <c r="N60" s="69"/>
      <c r="O60" s="69"/>
      <c r="P60" s="173"/>
      <c r="Q60" s="369"/>
      <c r="R60" s="369"/>
      <c r="S60" s="174"/>
      <c r="T60" s="369"/>
      <c r="U60" s="369"/>
      <c r="V60" s="369"/>
      <c r="W60" s="369"/>
      <c r="X60" s="175"/>
      <c r="Y60" s="176"/>
      <c r="Z60" s="51"/>
    </row>
    <row r="61" spans="1:26" ht="22" customHeight="1" thickBot="1">
      <c r="A61" s="95"/>
      <c r="B61" s="47" t="s">
        <v>54</v>
      </c>
      <c r="C61" s="20">
        <v>3</v>
      </c>
      <c r="D61" s="21" t="s">
        <v>55</v>
      </c>
      <c r="E61" s="22">
        <v>4</v>
      </c>
      <c r="F61" s="124"/>
      <c r="G61" s="4"/>
      <c r="H61" s="4"/>
      <c r="I61" s="97" t="str">
        <f>IF(H61="bestanden",E61,"")</f>
        <v/>
      </c>
      <c r="J61" s="71"/>
      <c r="K61" s="71"/>
      <c r="L61" s="71"/>
      <c r="M61" s="69"/>
      <c r="N61" s="69"/>
      <c r="O61" s="69"/>
      <c r="P61" s="177"/>
      <c r="Q61" s="370"/>
      <c r="R61" s="370"/>
      <c r="S61" s="178"/>
      <c r="T61" s="370"/>
      <c r="U61" s="370"/>
      <c r="V61" s="370"/>
      <c r="W61" s="370"/>
      <c r="X61" s="179"/>
      <c r="Y61" s="180"/>
    </row>
    <row r="62" spans="1:26" ht="22" customHeight="1" thickTop="1">
      <c r="A62" s="95"/>
      <c r="B62" s="47" t="s">
        <v>56</v>
      </c>
      <c r="C62" s="20">
        <v>5</v>
      </c>
      <c r="D62" s="21" t="s">
        <v>55</v>
      </c>
      <c r="E62" s="22">
        <v>4</v>
      </c>
      <c r="F62" s="124"/>
      <c r="G62" s="4"/>
      <c r="H62" s="4"/>
      <c r="I62" s="97" t="str">
        <f>IF(H62="bestanden",E62,"")</f>
        <v/>
      </c>
      <c r="J62" s="71"/>
      <c r="K62" s="71"/>
      <c r="L62" s="71"/>
      <c r="M62" s="69"/>
      <c r="N62" s="69"/>
      <c r="O62" s="167"/>
      <c r="P62" s="167"/>
      <c r="Q62" s="167"/>
      <c r="R62" s="167"/>
      <c r="S62" s="167"/>
      <c r="T62" s="161"/>
      <c r="U62" s="161"/>
      <c r="V62" s="161"/>
      <c r="W62" s="161"/>
      <c r="X62" s="139"/>
      <c r="Y62" s="161"/>
    </row>
    <row r="63" spans="1:26" ht="22" customHeight="1" thickBot="1">
      <c r="A63" s="95"/>
      <c r="B63" s="47" t="s">
        <v>57</v>
      </c>
      <c r="C63" s="20">
        <v>3</v>
      </c>
      <c r="D63" s="21" t="s">
        <v>55</v>
      </c>
      <c r="E63" s="22">
        <v>4</v>
      </c>
      <c r="F63" s="124"/>
      <c r="G63" s="4"/>
      <c r="H63" s="4"/>
      <c r="I63" s="97" t="str">
        <f>IF(H63="bestanden",E63,"")</f>
        <v/>
      </c>
      <c r="J63" s="71"/>
      <c r="K63" s="71"/>
      <c r="L63" s="71"/>
      <c r="M63" s="69"/>
    </row>
    <row r="64" spans="1:26" ht="25" customHeight="1" thickTop="1" thickBot="1">
      <c r="A64" s="95"/>
      <c r="B64" s="42" t="s">
        <v>58</v>
      </c>
      <c r="C64" s="382" t="s">
        <v>46</v>
      </c>
      <c r="D64" s="383"/>
      <c r="E64" s="5">
        <f>SUM(E61:E63)</f>
        <v>12</v>
      </c>
      <c r="F64" s="212"/>
      <c r="G64" s="213"/>
      <c r="H64" s="133" t="s">
        <v>37</v>
      </c>
      <c r="I64" s="107">
        <f>SUM(I61:I63)</f>
        <v>0</v>
      </c>
      <c r="J64" s="71"/>
      <c r="K64" s="71"/>
      <c r="L64" s="71"/>
      <c r="M64" s="69"/>
      <c r="N64" s="69"/>
      <c r="O64" s="69"/>
      <c r="P64" s="411" t="s">
        <v>97</v>
      </c>
      <c r="Q64" s="412"/>
      <c r="R64" s="412"/>
      <c r="S64" s="412"/>
      <c r="T64" s="412"/>
      <c r="U64" s="412"/>
      <c r="V64" s="412"/>
      <c r="W64" s="412"/>
      <c r="X64" s="413" t="s">
        <v>61</v>
      </c>
      <c r="Y64" s="414"/>
    </row>
    <row r="65" spans="1:16" ht="30" customHeight="1">
      <c r="A65" s="95"/>
      <c r="B65" s="378" t="s">
        <v>59</v>
      </c>
      <c r="C65" s="379"/>
      <c r="D65" s="379"/>
      <c r="E65" s="379"/>
      <c r="F65" s="379"/>
      <c r="G65" s="379"/>
      <c r="H65" s="379"/>
      <c r="I65" s="380"/>
      <c r="J65" s="71"/>
      <c r="K65" s="71"/>
      <c r="L65" s="71"/>
      <c r="M65" s="69"/>
      <c r="N65" s="69"/>
      <c r="O65" s="71"/>
      <c r="P65" s="71"/>
    </row>
    <row r="66" spans="1:16" ht="69" customHeight="1">
      <c r="A66" s="95"/>
      <c r="B66" s="205" t="s">
        <v>65</v>
      </c>
      <c r="C66" s="374"/>
      <c r="D66" s="374"/>
      <c r="E66" s="374"/>
      <c r="F66" s="374"/>
      <c r="G66" s="374"/>
      <c r="H66" s="374"/>
      <c r="I66" s="375"/>
      <c r="J66" s="71"/>
      <c r="K66" s="71"/>
      <c r="L66" s="71"/>
      <c r="M66" s="69"/>
      <c r="N66" s="69"/>
      <c r="O66" s="71"/>
      <c r="P66" s="71"/>
    </row>
    <row r="67" spans="1:16" ht="27" customHeight="1">
      <c r="A67" s="95"/>
      <c r="B67" s="259" t="s">
        <v>60</v>
      </c>
      <c r="C67" s="261" t="s">
        <v>13</v>
      </c>
      <c r="D67" s="263" t="s">
        <v>14</v>
      </c>
      <c r="E67" s="261" t="s">
        <v>5</v>
      </c>
      <c r="F67" s="261" t="s">
        <v>8</v>
      </c>
      <c r="G67" s="261" t="s">
        <v>7</v>
      </c>
      <c r="H67" s="280" t="s">
        <v>15</v>
      </c>
      <c r="I67" s="381"/>
      <c r="J67" s="71"/>
      <c r="K67" s="71"/>
      <c r="L67" s="71"/>
      <c r="M67" s="69"/>
      <c r="N67" s="69"/>
      <c r="O67" s="71"/>
      <c r="P67" s="71"/>
    </row>
    <row r="68" spans="1:16" ht="23" customHeight="1">
      <c r="A68" s="95"/>
      <c r="B68" s="377"/>
      <c r="C68" s="371"/>
      <c r="D68" s="376"/>
      <c r="E68" s="371"/>
      <c r="F68" s="371"/>
      <c r="G68" s="371"/>
      <c r="H68" s="126" t="s">
        <v>9</v>
      </c>
      <c r="I68" s="96" t="s">
        <v>5</v>
      </c>
      <c r="J68" s="71"/>
      <c r="K68" s="71"/>
      <c r="L68" s="71"/>
      <c r="M68" s="69"/>
      <c r="N68" s="69"/>
      <c r="O68" s="71"/>
      <c r="P68" s="71"/>
    </row>
    <row r="69" spans="1:16" ht="29" customHeight="1" thickBot="1">
      <c r="A69" s="95"/>
      <c r="B69" s="113" t="s">
        <v>59</v>
      </c>
      <c r="C69" s="114"/>
      <c r="D69" s="115" t="s">
        <v>55</v>
      </c>
      <c r="E69" s="116">
        <v>12</v>
      </c>
      <c r="F69" s="117"/>
      <c r="G69" s="114"/>
      <c r="H69" s="114"/>
      <c r="I69" s="118" t="str">
        <f>IF(H69="bestanden",E69,"0")</f>
        <v>0</v>
      </c>
      <c r="J69" s="71"/>
      <c r="K69" s="71"/>
      <c r="L69" s="71"/>
      <c r="M69" s="69"/>
      <c r="N69" s="69"/>
      <c r="O69" s="71"/>
      <c r="P69" s="71"/>
    </row>
    <row r="70" spans="1:16" ht="21" customHeight="1" thickTop="1" thickBot="1">
      <c r="A70" s="112"/>
      <c r="B70" s="71"/>
      <c r="C70" s="71"/>
      <c r="D70" s="71"/>
      <c r="E70" s="71"/>
      <c r="F70" s="71"/>
      <c r="G70" s="71"/>
      <c r="H70" s="71"/>
      <c r="I70" s="71"/>
      <c r="J70" s="71"/>
      <c r="K70" s="71"/>
      <c r="L70" s="71"/>
      <c r="M70" s="69"/>
      <c r="N70" s="69"/>
      <c r="O70" s="71"/>
      <c r="P70" s="71"/>
    </row>
    <row r="71" spans="1:16" ht="34" customHeight="1" thickTop="1" thickBot="1">
      <c r="A71" s="71"/>
      <c r="B71" s="385" t="s">
        <v>98</v>
      </c>
      <c r="C71" s="386"/>
      <c r="D71" s="386"/>
      <c r="E71" s="386"/>
      <c r="F71" s="386"/>
      <c r="G71" s="386"/>
      <c r="H71" s="386"/>
      <c r="I71" s="386"/>
      <c r="J71" s="386"/>
      <c r="K71" s="409" t="s">
        <v>61</v>
      </c>
      <c r="L71" s="410"/>
      <c r="M71" s="69"/>
      <c r="N71" s="69"/>
      <c r="O71" s="71"/>
      <c r="P71" s="71"/>
    </row>
    <row r="72" spans="1:16" ht="19" customHeight="1">
      <c r="A72" s="48"/>
      <c r="B72" s="71"/>
      <c r="C72" s="71"/>
      <c r="D72" s="71"/>
      <c r="E72" s="71"/>
      <c r="F72" s="71"/>
      <c r="G72" s="71"/>
      <c r="H72" s="71"/>
      <c r="I72" s="71"/>
      <c r="J72" s="71"/>
      <c r="K72" s="71"/>
      <c r="L72" s="71"/>
      <c r="M72" s="69"/>
      <c r="N72" s="69"/>
      <c r="O72" s="71"/>
      <c r="P72" s="71"/>
    </row>
    <row r="73" spans="1:16" ht="19" customHeight="1">
      <c r="A73" s="71"/>
      <c r="M73" s="69"/>
      <c r="N73" s="69"/>
      <c r="O73" s="71"/>
      <c r="P73" s="71"/>
    </row>
    <row r="74" spans="1:16" ht="19" customHeight="1">
      <c r="M74" s="69"/>
      <c r="N74" s="69"/>
      <c r="O74" s="71"/>
      <c r="P74" s="71"/>
    </row>
    <row r="75" spans="1:16" ht="14.5" customHeight="1">
      <c r="M75" s="69"/>
      <c r="N75" s="69"/>
      <c r="O75" s="71"/>
      <c r="P75" s="71"/>
    </row>
    <row r="76" spans="1:16" ht="14.5" customHeight="1">
      <c r="M76" s="69"/>
      <c r="N76" s="69"/>
      <c r="O76" s="71"/>
      <c r="P76" s="71"/>
    </row>
    <row r="77" spans="1:16" ht="14.5" customHeight="1">
      <c r="M77" s="69"/>
      <c r="N77" s="69"/>
      <c r="O77" s="71"/>
      <c r="P77" s="71"/>
    </row>
    <row r="78" spans="1:16" ht="14.5" customHeight="1">
      <c r="M78" s="69"/>
      <c r="N78" s="69"/>
      <c r="O78" s="71"/>
      <c r="P78" s="71"/>
    </row>
    <row r="79" spans="1:16" ht="14.5" customHeight="1">
      <c r="O79" s="71"/>
      <c r="P79" s="71"/>
    </row>
    <row r="80" spans="1:16" ht="14.5" customHeight="1">
      <c r="O80" s="71"/>
      <c r="P80" s="71"/>
    </row>
    <row r="81" spans="15:16" ht="14.5" customHeight="1">
      <c r="O81" s="71"/>
      <c r="P81" s="71"/>
    </row>
  </sheetData>
  <mergeCells count="186">
    <mergeCell ref="B32:I32"/>
    <mergeCell ref="B59:I60"/>
    <mergeCell ref="B41:I41"/>
    <mergeCell ref="P32:Y33"/>
    <mergeCell ref="O2:Y9"/>
    <mergeCell ref="J51:L56"/>
    <mergeCell ref="J33:L50"/>
    <mergeCell ref="P11:X11"/>
    <mergeCell ref="E35:E36"/>
    <mergeCell ref="F35:F36"/>
    <mergeCell ref="C9:D9"/>
    <mergeCell ref="E9:G9"/>
    <mergeCell ref="H9:I9"/>
    <mergeCell ref="C16:C17"/>
    <mergeCell ref="D16:D17"/>
    <mergeCell ref="E16:E17"/>
    <mergeCell ref="F16:F17"/>
    <mergeCell ref="G16:G17"/>
    <mergeCell ref="H16:I16"/>
    <mergeCell ref="E11:E12"/>
    <mergeCell ref="F11:F12"/>
    <mergeCell ref="G11:G12"/>
    <mergeCell ref="H11:I11"/>
    <mergeCell ref="G44:G45"/>
    <mergeCell ref="H44:I44"/>
    <mergeCell ref="K71:L71"/>
    <mergeCell ref="P64:W64"/>
    <mergeCell ref="X64:Y64"/>
    <mergeCell ref="X1:Y1"/>
    <mergeCell ref="W13:X13"/>
    <mergeCell ref="W12:Y12"/>
    <mergeCell ref="W14:X14"/>
    <mergeCell ref="W15:X15"/>
    <mergeCell ref="W16:X16"/>
    <mergeCell ref="W17:X17"/>
    <mergeCell ref="W18:X18"/>
    <mergeCell ref="W19:X19"/>
    <mergeCell ref="W20:X20"/>
    <mergeCell ref="W21:X21"/>
    <mergeCell ref="W22:X22"/>
    <mergeCell ref="U22:V22"/>
    <mergeCell ref="T58:U58"/>
    <mergeCell ref="V58:W58"/>
    <mergeCell ref="Q46:R46"/>
    <mergeCell ref="T46:U46"/>
    <mergeCell ref="V46:W46"/>
    <mergeCell ref="P13:Q13"/>
    <mergeCell ref="Q57:R57"/>
    <mergeCell ref="T57:U57"/>
    <mergeCell ref="V49:W49"/>
    <mergeCell ref="C31:D31"/>
    <mergeCell ref="F31:G31"/>
    <mergeCell ref="V57:W57"/>
    <mergeCell ref="Q54:R54"/>
    <mergeCell ref="T54:U54"/>
    <mergeCell ref="V54:W54"/>
    <mergeCell ref="C40:D40"/>
    <mergeCell ref="F40:G40"/>
    <mergeCell ref="F57:G57"/>
    <mergeCell ref="G35:G36"/>
    <mergeCell ref="H35:I35"/>
    <mergeCell ref="B33:I33"/>
    <mergeCell ref="B34:I34"/>
    <mergeCell ref="B35:B36"/>
    <mergeCell ref="C35:C36"/>
    <mergeCell ref="B42:I42"/>
    <mergeCell ref="B44:B45"/>
    <mergeCell ref="C44:C45"/>
    <mergeCell ref="D44:D45"/>
    <mergeCell ref="E44:E45"/>
    <mergeCell ref="F44:F45"/>
    <mergeCell ref="V55:W55"/>
    <mergeCell ref="Q39:R39"/>
    <mergeCell ref="T39:U39"/>
    <mergeCell ref="Q51:R51"/>
    <mergeCell ref="T51:U51"/>
    <mergeCell ref="V51:W51"/>
    <mergeCell ref="Q52:R52"/>
    <mergeCell ref="T52:U52"/>
    <mergeCell ref="V52:W52"/>
    <mergeCell ref="B71:J71"/>
    <mergeCell ref="P34:Y34"/>
    <mergeCell ref="P47:Y47"/>
    <mergeCell ref="P44:Y44"/>
    <mergeCell ref="P41:Y41"/>
    <mergeCell ref="P38:Y38"/>
    <mergeCell ref="P35:Y35"/>
    <mergeCell ref="P50:Y50"/>
    <mergeCell ref="P53:Y53"/>
    <mergeCell ref="P56:Y56"/>
    <mergeCell ref="B43:I43"/>
    <mergeCell ref="Q45:R45"/>
    <mergeCell ref="T45:U45"/>
    <mergeCell ref="V45:W45"/>
    <mergeCell ref="Q42:R42"/>
    <mergeCell ref="T42:U42"/>
    <mergeCell ref="C57:D57"/>
    <mergeCell ref="D35:D36"/>
    <mergeCell ref="V39:W39"/>
    <mergeCell ref="Q40:R40"/>
    <mergeCell ref="T40:U40"/>
    <mergeCell ref="V40:W40"/>
    <mergeCell ref="Q55:R55"/>
    <mergeCell ref="T55:U55"/>
    <mergeCell ref="Q36:R36"/>
    <mergeCell ref="T36:U36"/>
    <mergeCell ref="V36:W36"/>
    <mergeCell ref="V42:W42"/>
    <mergeCell ref="C8:D8"/>
    <mergeCell ref="E8:G8"/>
    <mergeCell ref="H8:I8"/>
    <mergeCell ref="P17:Q17"/>
    <mergeCell ref="U17:V17"/>
    <mergeCell ref="P15:Q15"/>
    <mergeCell ref="U15:V15"/>
    <mergeCell ref="P14:Q14"/>
    <mergeCell ref="U14:V14"/>
    <mergeCell ref="P12:R12"/>
    <mergeCell ref="B10:I10"/>
    <mergeCell ref="P16:Q16"/>
    <mergeCell ref="U16:V16"/>
    <mergeCell ref="B11:B12"/>
    <mergeCell ref="B15:I15"/>
    <mergeCell ref="C11:C12"/>
    <mergeCell ref="D11:D12"/>
    <mergeCell ref="B16:B17"/>
    <mergeCell ref="V24:W24"/>
    <mergeCell ref="P24:Q24"/>
    <mergeCell ref="N1:W1"/>
    <mergeCell ref="P20:Q20"/>
    <mergeCell ref="U20:V20"/>
    <mergeCell ref="U13:V13"/>
    <mergeCell ref="P23:Q23"/>
    <mergeCell ref="B1:J1"/>
    <mergeCell ref="K1:L1"/>
    <mergeCell ref="B2:L2"/>
    <mergeCell ref="C4:D4"/>
    <mergeCell ref="E4:G4"/>
    <mergeCell ref="H4:I4"/>
    <mergeCell ref="S12:V12"/>
    <mergeCell ref="P22:Q22"/>
    <mergeCell ref="P18:Q18"/>
    <mergeCell ref="U18:V18"/>
    <mergeCell ref="B3:L3"/>
    <mergeCell ref="C6:D6"/>
    <mergeCell ref="E6:G6"/>
    <mergeCell ref="H6:I6"/>
    <mergeCell ref="C7:D7"/>
    <mergeCell ref="E7:G7"/>
    <mergeCell ref="H7:I7"/>
    <mergeCell ref="B5:I5"/>
    <mergeCell ref="E67:E68"/>
    <mergeCell ref="F64:G64"/>
    <mergeCell ref="B58:I58"/>
    <mergeCell ref="B66:I66"/>
    <mergeCell ref="D67:D68"/>
    <mergeCell ref="C67:C68"/>
    <mergeCell ref="B67:B68"/>
    <mergeCell ref="B65:I65"/>
    <mergeCell ref="G67:G68"/>
    <mergeCell ref="H67:I67"/>
    <mergeCell ref="C64:D64"/>
    <mergeCell ref="P59:Y59"/>
    <mergeCell ref="Q60:R60"/>
    <mergeCell ref="T60:U60"/>
    <mergeCell ref="V60:W60"/>
    <mergeCell ref="Q61:R61"/>
    <mergeCell ref="T61:U61"/>
    <mergeCell ref="V61:W61"/>
    <mergeCell ref="F67:F68"/>
    <mergeCell ref="P19:Q19"/>
    <mergeCell ref="U19:V19"/>
    <mergeCell ref="P21:Q21"/>
    <mergeCell ref="U21:V21"/>
    <mergeCell ref="Q43:R43"/>
    <mergeCell ref="T43:U43"/>
    <mergeCell ref="V43:W43"/>
    <mergeCell ref="Q58:R58"/>
    <mergeCell ref="Q48:R48"/>
    <mergeCell ref="T48:U48"/>
    <mergeCell ref="V48:W48"/>
    <mergeCell ref="Q49:R49"/>
    <mergeCell ref="T49:U49"/>
    <mergeCell ref="Q37:R37"/>
    <mergeCell ref="T37:U37"/>
    <mergeCell ref="V37:W37"/>
  </mergeCells>
  <dataValidations count="4">
    <dataValidation type="list" allowBlank="1" showInputMessage="1" showErrorMessage="1" sqref="H13:H14 H37:H39 H61:H63 H69 H18:H28 H46:H56" xr:uid="{00000000-0002-0000-0100-000000000000}">
      <formula1>"bestanden,nicht bestanden"</formula1>
    </dataValidation>
    <dataValidation type="list" allowBlank="1" showInputMessage="1" showErrorMessage="1" sqref="B28" xr:uid="{D0778B95-4942-4230-A8A9-D0922317D6A0}">
      <formula1>"Betriebssysteme (inkl. Scheinklausur), Rechnerorganisation"</formula1>
    </dataValidation>
    <dataValidation type="list" allowBlank="1" showErrorMessage="1" promptTitle="bestanden, nicht bestanden" sqref="H29:H30" xr:uid="{92DBF45C-DBA6-4CA3-8BF1-A7AA562F4468}">
      <formula1>"bestanden,nicht bestanden"</formula1>
    </dataValidation>
    <dataValidation type="list" allowBlank="1" showInputMessage="1" showErrorMessage="1" sqref="B56 B54" xr:uid="{7B4E37DA-0C92-45D6-94AA-407537C569B9}">
      <formula1>"Fachinhaltliche Didaktik des Mathematikunterrichts*, Digitale Werkzeuge für den Mathematikunterricht*, Mathematik zwischen Schule und Hochschule*"</formula1>
    </dataValidation>
  </dataValidations>
  <hyperlinks>
    <hyperlink ref="B1" r:id="rId1" display="Bachelor Lehramt Informatik (SPO 2015)" xr:uid="{00000000-0004-0000-0100-000000000000}"/>
    <hyperlink ref="H12" r:id="rId2" xr:uid="{00000000-0004-0000-0100-000002000000}"/>
    <hyperlink ref="H17" r:id="rId3" xr:uid="{00000000-0004-0000-0100-000003000000}"/>
    <hyperlink ref="A33" r:id="rId4" display="Bachelor Lehramt Informatik (SPO 2015)" xr:uid="{00000000-0004-0000-0100-000004000000}"/>
    <hyperlink ref="B34" r:id="rId5" xr:uid="{00000000-0004-0000-0100-000005000000}"/>
    <hyperlink ref="H36" r:id="rId6" xr:uid="{00000000-0004-0000-0100-000006000000}"/>
    <hyperlink ref="H44" r:id="rId7" xr:uid="{00000000-0004-0000-0100-000007000000}"/>
    <hyperlink ref="H45" r:id="rId8" xr:uid="{00000000-0004-0000-0100-000008000000}"/>
    <hyperlink ref="H68" r:id="rId9" xr:uid="{00000000-0004-0000-0100-00000B000000}"/>
    <hyperlink ref="P64" r:id="rId10" display="Bachelor Lehramt Informatik (SPO 2015)" xr:uid="{22C053E5-6A84-5C4A-BE95-9C356715749F}"/>
    <hyperlink ref="N1" r:id="rId11" display="Bachelor Lehramt Informatik (SPO 2015)" xr:uid="{2F899254-3E5B-0F49-BBCB-457031F1F842}"/>
    <hyperlink ref="B71" r:id="rId12" display="Bachelor Lehramt Informatik (SPO 2015)" xr:uid="{9F0A7214-D6D9-DB40-9501-67038057B5BA}"/>
    <hyperlink ref="B41:I41" r:id="rId13" display="2 Fachrichtung - Bachelor Lehramt Mathematik (SPO 2015)  " xr:uid="{5754196C-9DD3-1546-A692-0FEA68F2473A}"/>
  </hyperlinks>
  <pageMargins left="0.25" right="0.24" top="0.35" bottom="0.3" header="0.3" footer="0.3"/>
  <pageSetup scale="80" orientation="portrait" r:id="rId14"/>
  <headerFooter>
    <oddFooter>&amp;C&amp;"Helvetica Neue,Regular"&amp;12&amp;K000000&amp;P</oddFooter>
  </headerFooter>
  <drawing r:id="rId15"/>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SPO2016INFOLamt_Studienplan</vt:lpstr>
      <vt:lpstr>SPO2016IN-MALamt_Studienplanung</vt:lpstr>
      <vt:lpstr>'SPO2016IN-MALamt_Studienplanung'!Druckbereich</vt:lpstr>
      <vt:lpstr>SPO2016INFOLamt_Studienplan!Druckbereich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Christine Glaubitz (Informatik)</cp:lastModifiedBy>
  <cp:lastPrinted>2022-01-15T21:10:44Z</cp:lastPrinted>
  <dcterms:created xsi:type="dcterms:W3CDTF">2021-08-04T14:50:13Z</dcterms:created>
  <dcterms:modified xsi:type="dcterms:W3CDTF">2022-01-19T10:56:36Z</dcterms:modified>
</cp:coreProperties>
</file>