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Volumes/Dokumente/Service-Zentrum/eezigoIN/Studienplan/WinfoStudienplan/"/>
    </mc:Choice>
  </mc:AlternateContent>
  <xr:revisionPtr revIDLastSave="0" documentId="13_ncr:1_{2746BCD6-2BAB-CF47-8959-CF0E2BB7730F}" xr6:coauthVersionLast="36" xr6:coauthVersionMax="47" xr10:uidLastSave="{00000000-0000-0000-0000-000000000000}"/>
  <bookViews>
    <workbookView xWindow="7320" yWindow="1760" windowWidth="32500" windowHeight="20880" xr2:uid="{5AE4FD0D-E098-424B-B5CF-4FC8F1AC2CEC}"/>
  </bookViews>
  <sheets>
    <sheet name="SPO2015Studienplanung pdf" sheetId="5" r:id="rId1"/>
  </sheets>
  <definedNames>
    <definedName name="_xlnm.Print_Area" localSheetId="0">'SPO2015Studienplanung pdf'!$B$1:$Y$72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5" l="1"/>
  <c r="X26" i="5"/>
  <c r="I32" i="5" l="1"/>
  <c r="C25" i="5" a="1"/>
  <c r="C25" i="5" s="1"/>
  <c r="I30" i="5" l="1"/>
  <c r="I31" i="5"/>
  <c r="I29" i="5"/>
  <c r="I28" i="5"/>
  <c r="I27" i="5"/>
  <c r="I26" i="5"/>
  <c r="I72" i="5"/>
  <c r="I65" i="5"/>
  <c r="I66" i="5"/>
  <c r="I67" i="5"/>
  <c r="I64" i="5"/>
  <c r="I54" i="5"/>
  <c r="I55" i="5"/>
  <c r="I56" i="5"/>
  <c r="I57" i="5"/>
  <c r="I58" i="5"/>
  <c r="I59" i="5"/>
  <c r="I53" i="5"/>
  <c r="I41" i="5"/>
  <c r="I42" i="5"/>
  <c r="I43" i="5"/>
  <c r="I44" i="5"/>
  <c r="I45" i="5"/>
  <c r="I46" i="5"/>
  <c r="I47" i="5"/>
  <c r="I48" i="5"/>
  <c r="I40" i="5"/>
  <c r="I14" i="5"/>
  <c r="I15" i="5"/>
  <c r="I16" i="5"/>
  <c r="I17" i="5"/>
  <c r="I18" i="5"/>
  <c r="I19" i="5"/>
  <c r="I20" i="5"/>
  <c r="I21" i="5"/>
  <c r="I22" i="5"/>
  <c r="I23" i="5"/>
  <c r="I24" i="5"/>
  <c r="I25" i="5"/>
  <c r="I33" i="5"/>
  <c r="I8" i="5"/>
  <c r="I9" i="5"/>
  <c r="I7" i="5"/>
  <c r="B35" i="5"/>
  <c r="K35" i="5"/>
  <c r="E68" i="5"/>
  <c r="E60" i="5"/>
  <c r="E49" i="5"/>
  <c r="I34" i="5" l="1"/>
  <c r="I60" i="5"/>
  <c r="I49" i="5"/>
  <c r="I68" i="5"/>
  <c r="E34" i="5"/>
  <c r="C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tc={C3E0EEBD-88AF-41F8-86FF-820DF350D491}</author>
  </authors>
  <commentList>
    <comment ref="B40" authorId="0" shapeId="0" xr:uid="{C3E0EEBD-88AF-41F8-86FF-820DF350D491}">
      <text>
        <r>
          <rPr>
            <sz val="12"/>
            <color rgb="FF000000"/>
            <rFont val="Calibri"/>
            <family val="2"/>
          </rPr>
          <t xml:space="preserve">[Kommentarthread]
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Ihre Version von Excel gestattet Ihnen das Lesen dieses Kommentarthreads. Jegliche Bearbeitungen daran werden jedoch entfernt, wenn die Datei in einer neueren Version von Excel geöffnet wird. Weitere Informationen: https://go.microsoft.com/fwlink/?linkid=870924.
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Kommentar:
</t>
        </r>
        <r>
          <rPr>
            <sz val="12"/>
            <color rgb="FF000000"/>
            <rFont val="Calibri"/>
            <family val="2"/>
          </rPr>
          <t xml:space="preserve">    Ist es sinnvoll heir ein Drop-Down-Menü zu verwenden ? (Frau Gheta und Christine?)
</t>
        </r>
        <r>
          <rPr>
            <sz val="12"/>
            <color rgb="FF000000"/>
            <rFont val="Calibri"/>
            <family val="2"/>
          </rPr>
          <t>ebenso bei B40 und B53-B56 ?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<sst xmlns="http://schemas.openxmlformats.org/spreadsheetml/2006/main" count="195" uniqueCount="90">
  <si>
    <t>Bisher erreichte LP/ECTS</t>
  </si>
  <si>
    <t>Summe LP/ECTS</t>
  </si>
  <si>
    <t>FS</t>
  </si>
  <si>
    <t>Turnus</t>
  </si>
  <si>
    <t>LP</t>
  </si>
  <si>
    <t>Prüfungs
termin</t>
  </si>
  <si>
    <t>*A?</t>
  </si>
  <si>
    <t>WS</t>
  </si>
  <si>
    <t>WS/SS</t>
  </si>
  <si>
    <t>Algorithmen I</t>
  </si>
  <si>
    <t>SS</t>
  </si>
  <si>
    <t>Wahlbereich  Informatik</t>
  </si>
  <si>
    <t>LP/ECTS</t>
  </si>
  <si>
    <t>Ergänzungsfächer</t>
  </si>
  <si>
    <t>Einführung in Rechnernetze</t>
  </si>
  <si>
    <t xml:space="preserve"> Bachelorarbeit</t>
  </si>
  <si>
    <t>Datenbanksysteme</t>
  </si>
  <si>
    <t xml:space="preserve">Orientierungsprüfung &amp; Pflichtmodule </t>
  </si>
  <si>
    <t>Überfachliche Qualifikationen</t>
  </si>
  <si>
    <t>Leistungen</t>
  </si>
  <si>
    <t xml:space="preserve">Bestanden </t>
  </si>
  <si>
    <t>Bestanden ?</t>
  </si>
  <si>
    <t>Prüfung-anmeldung</t>
  </si>
  <si>
    <t>1. Semester</t>
  </si>
  <si>
    <t>2. Semester</t>
  </si>
  <si>
    <t>3. Semester</t>
  </si>
  <si>
    <t>4. Semester</t>
  </si>
  <si>
    <t>5. Semester</t>
  </si>
  <si>
    <t>6. Semester</t>
  </si>
  <si>
    <t>7. Semester</t>
  </si>
  <si>
    <t>8. Semester</t>
  </si>
  <si>
    <t>Pflichtmodule - Orientierungsprüfung</t>
  </si>
  <si>
    <t>LP / ECTS SUMME</t>
  </si>
  <si>
    <t>LP/ ECTS</t>
  </si>
  <si>
    <t>Prüfung Datum</t>
  </si>
  <si>
    <t xml:space="preserve">Weitere Pflichtmodule </t>
  </si>
  <si>
    <t>Ich habe mich bis jetzt noch nicht für Höhere Mathematik 2 oder Analysis 2 entschieden.</t>
  </si>
  <si>
    <r>
      <t xml:space="preserve">Ich habe für </t>
    </r>
    <r>
      <rPr>
        <b/>
        <sz val="8"/>
        <color theme="0" tint="-4.9989318521683403E-2"/>
        <rFont val="Arial"/>
        <family val="2"/>
      </rPr>
      <t xml:space="preserve">Analysis </t>
    </r>
    <r>
      <rPr>
        <sz val="8"/>
        <color theme="0" tint="-4.9989318521683403E-2"/>
        <rFont val="Arial"/>
        <family val="2"/>
      </rPr>
      <t>2 entschieden</t>
    </r>
  </si>
  <si>
    <t>Höhere Mathematik 1 &amp; 2 (inkl. Übungsschein für HM 1 oder 2)</t>
  </si>
  <si>
    <t>Lehrveranstaltungen</t>
  </si>
  <si>
    <t>Modul</t>
  </si>
  <si>
    <r>
      <t xml:space="preserve">Lineare Algebra 1  </t>
    </r>
    <r>
      <rPr>
        <sz val="11"/>
        <color theme="0" tint="-4.9989318521683403E-2"/>
        <rFont val="Arial"/>
        <family val="2"/>
      </rPr>
      <t>(Fachrichtung Mathematik, inkl. Übungsschein)</t>
    </r>
  </si>
  <si>
    <r>
      <t>Lineare Algebra 1 für die Fachrichtung Informatik</t>
    </r>
    <r>
      <rPr>
        <sz val="10"/>
        <color theme="0" tint="-4.9989318521683403E-2"/>
        <rFont val="Arial"/>
        <family val="2"/>
      </rPr>
      <t xml:space="preserve"> </t>
    </r>
    <r>
      <rPr>
        <sz val="11"/>
        <color theme="0" tint="-4.9989318521683403E-2"/>
        <rFont val="Arial"/>
        <family val="2"/>
      </rPr>
      <t>(inkl. Übungsschein)</t>
    </r>
  </si>
  <si>
    <t>bestanden</t>
  </si>
  <si>
    <t>nicht bestanden</t>
  </si>
  <si>
    <r>
      <t xml:space="preserve">Programmieren 
</t>
    </r>
    <r>
      <rPr>
        <sz val="11"/>
        <color theme="1"/>
        <rFont val="Arial"/>
        <family val="2"/>
      </rPr>
      <t>(inkl. Übungsschein)</t>
    </r>
  </si>
  <si>
    <r>
      <rPr>
        <sz val="3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Es ist für Sie hilfreich, wenn Sie Ihr Bachelor-Studium planen und diese Planung regelmäßig aktualisieren und anpassen. Die Tabellen unten sind ein Angebot, um Ihre Planungen zu strukturieren.
</t>
    </r>
    <r>
      <rPr>
        <sz val="3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Überlegen Sie sich regelmäßig: 
Was muss ich tun?   (</t>
    </r>
    <r>
      <rPr>
        <i/>
        <sz val="12"/>
        <color theme="1"/>
        <rFont val="Arial"/>
        <family val="2"/>
      </rPr>
      <t>Was ist Pflicht und bis wann muss das getan werden</t>
    </r>
    <r>
      <rPr>
        <sz val="12"/>
        <color theme="1"/>
        <rFont val="Arial"/>
        <family val="2"/>
      </rPr>
      <t xml:space="preserve">? </t>
    </r>
    <r>
      <rPr>
        <i/>
        <sz val="12"/>
        <color theme="1"/>
        <rFont val="Arial"/>
        <family val="2"/>
      </rPr>
      <t>Wann werden die Veranstaltungen angeboten</t>
    </r>
    <r>
      <rPr>
        <sz val="12"/>
        <color theme="1"/>
        <rFont val="Arial"/>
        <family val="2"/>
      </rPr>
      <t xml:space="preserve">? </t>
    </r>
    <r>
      <rPr>
        <i/>
        <sz val="12"/>
        <color theme="1"/>
        <rFont val="Arial"/>
        <family val="2"/>
      </rPr>
      <t>Wann kann ich was prüfen</t>
    </r>
    <r>
      <rPr>
        <sz val="12"/>
        <color theme="1"/>
        <rFont val="Arial"/>
        <family val="2"/>
      </rPr>
      <t xml:space="preserve">? </t>
    </r>
    <r>
      <rPr>
        <i/>
        <sz val="12"/>
        <color theme="1"/>
        <rFont val="Arial"/>
        <family val="2"/>
      </rPr>
      <t>Welches Prüfungsprogramm kann ich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realistisch schaffen</t>
    </r>
    <r>
      <rPr>
        <sz val="12"/>
        <color theme="1"/>
        <rFont val="Arial"/>
        <family val="2"/>
      </rPr>
      <t>?)
Was will ich tun?   (</t>
    </r>
    <r>
      <rPr>
        <i/>
        <sz val="12"/>
        <color theme="1"/>
        <rFont val="Arial"/>
        <family val="2"/>
      </rPr>
      <t>Was interessiert mich inhaltlich am meisten</t>
    </r>
    <r>
      <rPr>
        <sz val="12"/>
        <color theme="1"/>
        <rFont val="Arial"/>
        <family val="2"/>
      </rPr>
      <t xml:space="preserve">? </t>
    </r>
    <r>
      <rPr>
        <i/>
        <sz val="12"/>
        <color theme="1"/>
        <rFont val="Arial"/>
        <family val="2"/>
      </rPr>
      <t>Welche Veranstaltungen möchte ich besuchen</t>
    </r>
    <r>
      <rPr>
        <sz val="12"/>
        <color theme="1"/>
        <rFont val="Arial"/>
        <family val="2"/>
      </rPr>
      <t xml:space="preserve">? </t>
    </r>
    <r>
      <rPr>
        <i/>
        <sz val="12"/>
        <color theme="1"/>
        <rFont val="Arial"/>
        <family val="2"/>
      </rPr>
      <t>Möchte ich einen Auslandsaufenthalt durchführen</t>
    </r>
    <r>
      <rPr>
        <sz val="12"/>
        <color theme="1"/>
        <rFont val="Arial"/>
        <family val="2"/>
      </rPr>
      <t xml:space="preserve">? </t>
    </r>
    <r>
      <rPr>
        <i/>
        <sz val="12"/>
        <color theme="1"/>
        <rFont val="Arial"/>
        <family val="2"/>
      </rPr>
      <t>Ein Praktikum in der</t>
    </r>
    <r>
      <rPr>
        <sz val="12"/>
        <color theme="1"/>
        <rFont val="Arial"/>
        <family val="2"/>
      </rPr>
      <t xml:space="preserve"> Industrie?)
</t>
    </r>
    <r>
      <rPr>
        <sz val="3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Priorisieren Sie. Pflicht geht fast immer vor.
</t>
    </r>
    <r>
      <rPr>
        <sz val="3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Beobachten Sie sich und Ihr Verhalten regelmäßig. Neigen Sie dazu, unangenehme, aber wichtige Dinge aufzuschieben? Holen Sie sich Hilfe, bevor es kritisch wird. Sie sind nicht alleine mit diesem Problem!
</t>
    </r>
    <r>
      <rPr>
        <sz val="3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Suchen Sie Lernpartnerschaften! In der Gemeinschaft geht Vieles besser!</t>
    </r>
  </si>
  <si>
    <t>Theoretische Grundlagen der Informatik</t>
  </si>
  <si>
    <t>Prüfung</t>
  </si>
  <si>
    <t>Lehrveran-
staltungen</t>
  </si>
  <si>
    <t xml:space="preserve">Überblickplan zum Studium </t>
  </si>
  <si>
    <r>
      <t>Bitte vergleichen Sie dieses Dokument immer mit dem neuesten Stand des Modulhandbuchs und C</t>
    </r>
    <r>
      <rPr>
        <sz val="12"/>
        <color theme="5"/>
        <rFont val="Arial"/>
        <family val="2"/>
      </rPr>
      <t>ampus</t>
    </r>
    <r>
      <rPr>
        <b/>
        <sz val="12"/>
        <color theme="5"/>
        <rFont val="Arial"/>
        <family val="2"/>
      </rPr>
      <t xml:space="preserve"> M</t>
    </r>
    <r>
      <rPr>
        <sz val="12"/>
        <color theme="5"/>
        <rFont val="Arial"/>
        <family val="2"/>
      </rPr>
      <t xml:space="preserve">anagement für </t>
    </r>
    <r>
      <rPr>
        <b/>
        <sz val="12"/>
        <color theme="5"/>
        <rFont val="Arial"/>
        <family val="2"/>
      </rPr>
      <t>S</t>
    </r>
    <r>
      <rPr>
        <sz val="12"/>
        <color theme="5"/>
        <rFont val="Arial"/>
        <family val="2"/>
      </rPr>
      <t>tudierende</t>
    </r>
    <r>
      <rPr>
        <b/>
        <sz val="12"/>
        <color theme="5"/>
        <rFont val="Arial"/>
        <family val="2"/>
      </rPr>
      <t xml:space="preserve"> (CAS). Im Falle einer Ungleichheit gelten immer die Informationen im Modulhandbuch und CAS.  Stellen Sie sicher, dass dieses Dokument vier Seiten hat.</t>
    </r>
  </si>
  <si>
    <t xml:space="preserve">WS
</t>
  </si>
  <si>
    <r>
      <t xml:space="preserve">Mathematik I für Wirtschaftsinformatik
</t>
    </r>
    <r>
      <rPr>
        <sz val="11"/>
        <color theme="1"/>
        <rFont val="Arial"/>
        <family val="2"/>
      </rPr>
      <t>(inkl. Übungsschein)</t>
    </r>
  </si>
  <si>
    <t>Teamprojekt Softwareentwicklung</t>
  </si>
  <si>
    <t>Wirtschaftsinformatik I</t>
  </si>
  <si>
    <t>Statistik I</t>
  </si>
  <si>
    <r>
      <t xml:space="preserve">Grundbegriffe der Informatik </t>
    </r>
    <r>
      <rPr>
        <sz val="11"/>
        <color theme="1"/>
        <rFont val="Arial"/>
        <family val="2"/>
      </rPr>
      <t>(inkl. Übungsschein)</t>
    </r>
  </si>
  <si>
    <t>BGB für Anfänger</t>
  </si>
  <si>
    <t>VWL I</t>
  </si>
  <si>
    <t>Mathematik II für Wirtschaftsinformatik (inkl. Übungsschein)</t>
  </si>
  <si>
    <t xml:space="preserve">Statistik II </t>
  </si>
  <si>
    <t>Einführung in das Operations Research I und II</t>
  </si>
  <si>
    <t>Angewandte Informatik - Modellierung</t>
  </si>
  <si>
    <t>BWL - Produktion und Logistik</t>
  </si>
  <si>
    <t>Angewandte Informatik - Internet Computing</t>
  </si>
  <si>
    <r>
      <t xml:space="preserve">Softwaretechnik </t>
    </r>
    <r>
      <rPr>
        <sz val="11"/>
        <color theme="1"/>
        <rFont val="Arial"/>
        <family val="2"/>
      </rPr>
      <t>(inkl. Übungsschein)</t>
    </r>
  </si>
  <si>
    <t>Privatrechtliche Übung</t>
  </si>
  <si>
    <t>Öffentliches Recht I &amp; II</t>
  </si>
  <si>
    <t>Wirtschaftsinformatik II</t>
  </si>
  <si>
    <t>Geistiges Eigentum und Datenschutz</t>
  </si>
  <si>
    <t>Pflichtmodul</t>
  </si>
  <si>
    <t>Wahl-/Pflichtmodul</t>
  </si>
  <si>
    <t>Betriebswirtschaftslehre</t>
  </si>
  <si>
    <t>Operations Research</t>
  </si>
  <si>
    <t>Statistik</t>
  </si>
  <si>
    <t>Volkswirtschftslehre</t>
  </si>
  <si>
    <t>Wahl-/Pflichtfächer Wirtschaftswissenschaften 9/18 LP</t>
  </si>
  <si>
    <t>Wahl-/Pflichtbereich  Informatik -  9/18 LP</t>
  </si>
  <si>
    <t>Wahl-/Pflichtfächer Recht 6 LP</t>
  </si>
  <si>
    <t>WIRTSCHAFTSINFORMATIK (SPO 2019)</t>
  </si>
  <si>
    <t>Wirtschaftsinformatik Studienplanung</t>
  </si>
  <si>
    <r>
      <t xml:space="preserve">Semester </t>
    </r>
    <r>
      <rPr>
        <sz val="12"/>
        <rFont val="Arial"/>
        <family val="2"/>
      </rPr>
      <t>(Turnus)</t>
    </r>
  </si>
  <si>
    <t>9. Semester</t>
  </si>
  <si>
    <t>BWL - Wahlbereich *</t>
  </si>
  <si>
    <t>Seminarmodul *</t>
  </si>
  <si>
    <t>Stand Januar 2022</t>
  </si>
  <si>
    <r>
      <rPr>
        <sz val="12"/>
        <rFont val="Arial"/>
        <family val="2"/>
      </rPr>
      <t xml:space="preserve">* Stammmodul - eine Liste finden Sie im </t>
    </r>
    <r>
      <rPr>
        <u/>
        <sz val="12"/>
        <rFont val="Arial"/>
        <family val="2"/>
      </rPr>
      <t>Modulhandbuch</t>
    </r>
    <r>
      <rPr>
        <u/>
        <sz val="12"/>
        <color theme="10"/>
        <rFont val="Arial"/>
        <family val="2"/>
      </rPr>
      <t xml:space="preserve"> </t>
    </r>
  </si>
  <si>
    <t>In dieser Tabelle können alle Prüfungen für den Studiengang eingetragen werden, um den Überblick über das Studium zu behalten.</t>
  </si>
  <si>
    <t>In dieser Tabelle können alle Lehrveranstaltungen für ein Semester eingetragen werden, um den Überblick über ein Semester zu behalten.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</si>
</sst>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0.0"/>
  </numFmts>
  <fonts count="3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0070C0"/>
      <name val="Arial"/>
      <family val="2"/>
    </font>
    <font>
      <sz val="12"/>
      <color theme="5"/>
      <name val="Arial"/>
      <family val="2"/>
    </font>
    <font>
      <b/>
      <u/>
      <sz val="12"/>
      <color theme="0"/>
      <name val="Arial"/>
      <family val="2"/>
    </font>
    <font>
      <b/>
      <sz val="12"/>
      <color theme="5"/>
      <name val="Arial"/>
      <family val="2"/>
    </font>
    <font>
      <sz val="12"/>
      <color theme="0" tint="-4.9989318521683403E-2"/>
      <name val="Arial"/>
      <family val="2"/>
    </font>
    <font>
      <sz val="8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b/>
      <sz val="12.5"/>
      <color theme="1"/>
      <name val="Arial"/>
      <family val="2"/>
    </font>
    <font>
      <sz val="3"/>
      <color theme="1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u/>
      <sz val="12"/>
      <color theme="10"/>
      <name val="Arial"/>
      <family val="2"/>
    </font>
    <font>
      <u/>
      <sz val="12"/>
      <name val="Arial"/>
      <family val="2"/>
    </font>
    <font>
      <b/>
      <sz val="11.5"/>
      <name val="Arial"/>
      <family val="2"/>
    </font>
    <font>
      <sz val="12"/>
      <color rgb="FF000000"/>
      <name val="Calibri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EFF36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/>
      <top style="thick">
        <color auto="1"/>
      </top>
      <bottom style="thin">
        <color theme="0" tint="-4.9989318521683403E-2"/>
      </bottom>
      <diagonal/>
    </border>
    <border>
      <left/>
      <right/>
      <top style="thick">
        <color auto="1"/>
      </top>
      <bottom style="thin">
        <color theme="0" tint="-4.9989318521683403E-2"/>
      </bottom>
      <diagonal/>
    </border>
    <border>
      <left/>
      <right style="thick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61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32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2" borderId="12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16" fillId="0" borderId="9" xfId="0" applyFont="1" applyFill="1" applyBorder="1" applyAlignment="1">
      <alignment horizontal="right" vertical="center" wrapText="1"/>
    </xf>
    <xf numFmtId="0" fontId="9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top" wrapText="1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1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 wrapText="1"/>
    </xf>
    <xf numFmtId="14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0" fontId="3" fillId="0" borderId="29" xfId="0" applyFont="1" applyFill="1" applyBorder="1" applyAlignment="1">
      <alignment horizontal="center" wrapText="1"/>
    </xf>
    <xf numFmtId="14" fontId="3" fillId="0" borderId="2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2" fontId="3" fillId="0" borderId="8" xfId="0" applyNumberFormat="1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right" vertical="top" wrapText="1"/>
    </xf>
    <xf numFmtId="0" fontId="3" fillId="0" borderId="22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right" vertical="center" wrapText="1"/>
    </xf>
    <xf numFmtId="0" fontId="22" fillId="0" borderId="34" xfId="0" applyFont="1" applyBorder="1" applyAlignment="1">
      <alignment vertical="center" wrapText="1"/>
    </xf>
    <xf numFmtId="0" fontId="20" fillId="0" borderId="33" xfId="0" applyFont="1" applyFill="1" applyBorder="1" applyAlignment="1">
      <alignment horizontal="left" vertical="center" wrapText="1"/>
    </xf>
    <xf numFmtId="0" fontId="23" fillId="4" borderId="64" xfId="0" applyFont="1" applyFill="1" applyBorder="1" applyAlignment="1">
      <alignment horizontal="center" vertical="center" wrapText="1"/>
    </xf>
    <xf numFmtId="0" fontId="23" fillId="4" borderId="45" xfId="0" applyFont="1" applyFill="1" applyBorder="1" applyAlignment="1">
      <alignment horizontal="center" vertical="center" wrapText="1"/>
    </xf>
    <xf numFmtId="0" fontId="23" fillId="4" borderId="51" xfId="0" applyFont="1" applyFill="1" applyBorder="1" applyAlignment="1">
      <alignment horizontal="center" vertical="center" wrapText="1"/>
    </xf>
    <xf numFmtId="0" fontId="23" fillId="4" borderId="46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0" fillId="4" borderId="52" xfId="0" applyFont="1" applyFill="1" applyBorder="1" applyAlignment="1">
      <alignment horizontal="left" vertical="center" wrapText="1"/>
    </xf>
    <xf numFmtId="0" fontId="20" fillId="4" borderId="16" xfId="0" applyFont="1" applyFill="1" applyBorder="1" applyAlignment="1">
      <alignment horizontal="left" vertical="center" wrapText="1"/>
    </xf>
    <xf numFmtId="0" fontId="20" fillId="4" borderId="47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/>
    <xf numFmtId="0" fontId="3" fillId="0" borderId="67" xfId="0" applyFont="1" applyBorder="1"/>
    <xf numFmtId="0" fontId="20" fillId="5" borderId="5" xfId="0" applyFont="1" applyFill="1" applyBorder="1" applyAlignment="1">
      <alignment horizontal="center" vertical="center" wrapText="1"/>
    </xf>
    <xf numFmtId="0" fontId="21" fillId="5" borderId="40" xfId="0" applyFont="1" applyFill="1" applyBorder="1" applyAlignment="1">
      <alignment horizontal="center" vertical="center" wrapText="1"/>
    </xf>
    <xf numFmtId="0" fontId="20" fillId="5" borderId="60" xfId="0" applyFont="1" applyFill="1" applyBorder="1" applyAlignment="1">
      <alignment horizontal="center" vertical="center" wrapText="1"/>
    </xf>
    <xf numFmtId="0" fontId="20" fillId="5" borderId="39" xfId="0" applyFont="1" applyFill="1" applyBorder="1" applyAlignment="1">
      <alignment horizontal="center" vertical="center" wrapText="1"/>
    </xf>
    <xf numFmtId="0" fontId="20" fillId="5" borderId="59" xfId="0" applyFont="1" applyFill="1" applyBorder="1" applyAlignment="1">
      <alignment horizontal="center" vertical="center" wrapText="1"/>
    </xf>
    <xf numFmtId="0" fontId="21" fillId="5" borderId="41" xfId="0" applyFont="1" applyFill="1" applyBorder="1" applyAlignment="1">
      <alignment horizontal="center" vertical="center" wrapText="1"/>
    </xf>
    <xf numFmtId="0" fontId="20" fillId="5" borderId="2" xfId="2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0" fontId="28" fillId="5" borderId="2" xfId="2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vertical="center" wrapText="1"/>
    </xf>
    <xf numFmtId="0" fontId="23" fillId="5" borderId="45" xfId="0" applyFont="1" applyFill="1" applyBorder="1" applyAlignment="1">
      <alignment horizontal="center" vertical="center" wrapText="1"/>
    </xf>
    <xf numFmtId="0" fontId="23" fillId="5" borderId="44" xfId="0" applyFont="1" applyFill="1" applyBorder="1" applyAlignment="1">
      <alignment horizontal="center" vertical="center" wrapText="1"/>
    </xf>
    <xf numFmtId="0" fontId="22" fillId="5" borderId="24" xfId="0" applyFont="1" applyFill="1" applyBorder="1" applyAlignment="1">
      <alignment horizontal="left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left" vertical="center" wrapText="1"/>
    </xf>
    <xf numFmtId="0" fontId="20" fillId="5" borderId="24" xfId="0" applyFont="1" applyFill="1" applyBorder="1" applyAlignment="1">
      <alignment horizontal="left" vertical="center" wrapText="1"/>
    </xf>
    <xf numFmtId="0" fontId="7" fillId="5" borderId="10" xfId="2" applyFont="1" applyFill="1" applyBorder="1" applyAlignment="1">
      <alignment vertical="center" wrapText="1"/>
    </xf>
    <xf numFmtId="0" fontId="20" fillId="5" borderId="52" xfId="0" applyFont="1" applyFill="1" applyBorder="1" applyAlignment="1">
      <alignment horizontal="left" vertical="center" wrapText="1"/>
    </xf>
    <xf numFmtId="0" fontId="20" fillId="5" borderId="16" xfId="0" applyFont="1" applyFill="1" applyBorder="1" applyAlignment="1">
      <alignment horizontal="left" vertical="center" wrapText="1"/>
    </xf>
    <xf numFmtId="0" fontId="20" fillId="5" borderId="47" xfId="0" applyFont="1" applyFill="1" applyBorder="1" applyAlignment="1">
      <alignment horizontal="left" vertical="center" wrapText="1"/>
    </xf>
    <xf numFmtId="0" fontId="23" fillId="4" borderId="6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62" xfId="0" applyFont="1" applyFill="1" applyBorder="1" applyAlignment="1">
      <alignment vertical="center"/>
    </xf>
    <xf numFmtId="0" fontId="3" fillId="3" borderId="0" xfId="0" applyFont="1" applyFill="1"/>
    <xf numFmtId="0" fontId="3" fillId="3" borderId="18" xfId="0" applyFont="1" applyFill="1" applyBorder="1" applyAlignment="1">
      <alignment vertical="center"/>
    </xf>
    <xf numFmtId="0" fontId="23" fillId="3" borderId="76" xfId="0" applyFont="1" applyFill="1" applyBorder="1" applyAlignment="1">
      <alignment horizontal="center" vertical="center" wrapText="1"/>
    </xf>
    <xf numFmtId="0" fontId="3" fillId="3" borderId="77" xfId="0" applyFont="1" applyFill="1" applyBorder="1" applyAlignment="1">
      <alignment horizontal="left" vertical="center"/>
    </xf>
    <xf numFmtId="0" fontId="23" fillId="3" borderId="79" xfId="0" applyFont="1" applyFill="1" applyBorder="1" applyAlignment="1">
      <alignment horizontal="center" vertical="center" wrapText="1"/>
    </xf>
    <xf numFmtId="0" fontId="3" fillId="3" borderId="80" xfId="0" applyFont="1" applyFill="1" applyBorder="1"/>
    <xf numFmtId="0" fontId="23" fillId="5" borderId="7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right" vertical="center" wrapText="1"/>
    </xf>
    <xf numFmtId="164" fontId="3" fillId="0" borderId="43" xfId="0" applyNumberFormat="1" applyFont="1" applyFill="1" applyBorder="1" applyAlignment="1">
      <alignment horizontal="right" vertical="center" wrapText="1"/>
    </xf>
    <xf numFmtId="164" fontId="3" fillId="0" borderId="42" xfId="0" applyNumberFormat="1" applyFont="1" applyBorder="1" applyAlignment="1">
      <alignment horizontal="right" vertical="center" wrapText="1"/>
    </xf>
    <xf numFmtId="164" fontId="3" fillId="0" borderId="29" xfId="0" applyNumberFormat="1" applyFont="1" applyBorder="1" applyAlignment="1">
      <alignment horizontal="right" vertical="center" wrapText="1"/>
    </xf>
    <xf numFmtId="164" fontId="3" fillId="0" borderId="40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0" fillId="5" borderId="5" xfId="0" applyFont="1" applyFill="1" applyBorder="1" applyAlignment="1">
      <alignment horizontal="left" vertical="center" wrapText="1"/>
    </xf>
    <xf numFmtId="0" fontId="20" fillId="5" borderId="39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80" xfId="0" applyFont="1" applyFill="1" applyBorder="1"/>
    <xf numFmtId="0" fontId="3" fillId="0" borderId="34" xfId="0" applyFont="1" applyBorder="1" applyAlignment="1">
      <alignment horizontal="left" vertical="center"/>
    </xf>
    <xf numFmtId="0" fontId="20" fillId="0" borderId="6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4" fillId="5" borderId="9" xfId="2" applyFont="1" applyFill="1" applyBorder="1" applyAlignment="1">
      <alignment horizontal="center" vertical="center" wrapText="1"/>
    </xf>
    <xf numFmtId="0" fontId="24" fillId="5" borderId="10" xfId="2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right" vertical="center"/>
    </xf>
    <xf numFmtId="0" fontId="19" fillId="5" borderId="11" xfId="0" applyFont="1" applyFill="1" applyBorder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8" xfId="0" applyFont="1" applyBorder="1"/>
    <xf numFmtId="0" fontId="3" fillId="0" borderId="70" xfId="0" applyFont="1" applyBorder="1"/>
    <xf numFmtId="0" fontId="3" fillId="0" borderId="69" xfId="0" applyFont="1" applyBorder="1"/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0" fillId="0" borderId="6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6" fillId="0" borderId="21" xfId="2" applyFont="1" applyFill="1" applyBorder="1" applyAlignment="1">
      <alignment horizontal="center" vertical="center" wrapText="1"/>
    </xf>
    <xf numFmtId="0" fontId="26" fillId="0" borderId="7" xfId="2" applyFont="1" applyFill="1" applyBorder="1" applyAlignment="1">
      <alignment horizontal="center" vertical="center" wrapText="1"/>
    </xf>
    <xf numFmtId="0" fontId="26" fillId="0" borderId="28" xfId="2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2" fillId="5" borderId="32" xfId="0" applyFont="1" applyFill="1" applyBorder="1" applyAlignment="1">
      <alignment horizontal="center" vertical="center" wrapText="1"/>
    </xf>
    <xf numFmtId="0" fontId="22" fillId="5" borderId="33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left" vertical="center" wrapText="1"/>
    </xf>
    <xf numFmtId="0" fontId="20" fillId="5" borderId="22" xfId="0" applyFont="1" applyFill="1" applyBorder="1" applyAlignment="1">
      <alignment horizontal="left" vertical="center" wrapText="1"/>
    </xf>
    <xf numFmtId="0" fontId="20" fillId="5" borderId="23" xfId="0" applyFont="1" applyFill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 wrapText="1"/>
    </xf>
    <xf numFmtId="0" fontId="24" fillId="5" borderId="11" xfId="2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 wrapText="1"/>
    </xf>
    <xf numFmtId="0" fontId="18" fillId="5" borderId="9" xfId="2" applyFont="1" applyFill="1" applyBorder="1" applyAlignment="1">
      <alignment horizontal="center" vertical="center" wrapText="1"/>
    </xf>
    <xf numFmtId="0" fontId="18" fillId="5" borderId="10" xfId="2" applyFont="1" applyFill="1" applyBorder="1" applyAlignment="1">
      <alignment horizontal="center" vertical="center" wrapText="1"/>
    </xf>
    <xf numFmtId="0" fontId="18" fillId="5" borderId="11" xfId="2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right" vertical="center" wrapText="1"/>
    </xf>
    <xf numFmtId="0" fontId="3" fillId="0" borderId="33" xfId="0" applyFont="1" applyFill="1" applyBorder="1" applyAlignment="1">
      <alignment horizontal="right" vertical="center" wrapText="1"/>
    </xf>
    <xf numFmtId="43" fontId="3" fillId="5" borderId="32" xfId="1" applyFont="1" applyFill="1" applyBorder="1" applyAlignment="1">
      <alignment horizontal="center" vertical="center" wrapText="1"/>
    </xf>
    <xf numFmtId="43" fontId="3" fillId="5" borderId="33" xfId="1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right" vertical="center" wrapText="1"/>
    </xf>
    <xf numFmtId="0" fontId="22" fillId="0" borderId="33" xfId="0" applyFont="1" applyFill="1" applyBorder="1" applyAlignment="1">
      <alignment horizontal="right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25" fillId="5" borderId="9" xfId="2" applyFont="1" applyFill="1" applyBorder="1" applyAlignment="1">
      <alignment horizontal="center" vertical="center" wrapText="1"/>
    </xf>
    <xf numFmtId="0" fontId="25" fillId="5" borderId="10" xfId="2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89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88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5" borderId="56" xfId="0" applyFont="1" applyFill="1" applyBorder="1" applyAlignment="1">
      <alignment horizontal="center" vertical="center" wrapText="1"/>
    </xf>
    <xf numFmtId="0" fontId="22" fillId="3" borderId="13" xfId="2" applyFont="1" applyFill="1" applyBorder="1" applyAlignment="1">
      <alignment horizontal="left" vertical="center" wrapText="1"/>
    </xf>
    <xf numFmtId="0" fontId="22" fillId="3" borderId="85" xfId="2" applyFont="1" applyFill="1" applyBorder="1" applyAlignment="1">
      <alignment horizontal="left" vertical="center" wrapText="1"/>
    </xf>
    <xf numFmtId="0" fontId="31" fillId="0" borderId="48" xfId="0" applyFont="1" applyFill="1" applyBorder="1" applyAlignment="1">
      <alignment horizontal="center" vertical="center" wrapText="1"/>
    </xf>
    <xf numFmtId="0" fontId="31" fillId="0" borderId="50" xfId="0" applyFont="1" applyFill="1" applyBorder="1" applyAlignment="1">
      <alignment horizontal="center" vertical="center" wrapText="1"/>
    </xf>
    <xf numFmtId="0" fontId="19" fillId="5" borderId="74" xfId="0" applyFont="1" applyFill="1" applyBorder="1" applyAlignment="1">
      <alignment horizontal="center" vertical="center"/>
    </xf>
    <xf numFmtId="0" fontId="19" fillId="5" borderId="75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left" vertical="center" wrapText="1"/>
    </xf>
    <xf numFmtId="0" fontId="3" fillId="3" borderId="77" xfId="0" applyFont="1" applyFill="1" applyBorder="1" applyAlignment="1">
      <alignment horizontal="center" vertical="center" wrapText="1"/>
    </xf>
    <xf numFmtId="0" fontId="3" fillId="3" borderId="78" xfId="0" applyFont="1" applyFill="1" applyBorder="1" applyAlignment="1">
      <alignment horizontal="center" vertical="center" wrapText="1"/>
    </xf>
    <xf numFmtId="0" fontId="3" fillId="3" borderId="80" xfId="0" applyFont="1" applyFill="1" applyBorder="1"/>
    <xf numFmtId="0" fontId="3" fillId="3" borderId="80" xfId="0" applyFont="1" applyFill="1" applyBorder="1" applyAlignment="1">
      <alignment horizontal="center" vertical="center" wrapText="1"/>
    </xf>
    <xf numFmtId="0" fontId="3" fillId="3" borderId="81" xfId="0" applyFont="1" applyFill="1" applyBorder="1" applyAlignment="1">
      <alignment horizontal="center" vertical="center" wrapText="1"/>
    </xf>
    <xf numFmtId="0" fontId="20" fillId="3" borderId="82" xfId="0" applyFont="1" applyFill="1" applyBorder="1" applyAlignment="1">
      <alignment horizontal="center" vertical="center" wrapText="1"/>
    </xf>
    <xf numFmtId="0" fontId="20" fillId="3" borderId="83" xfId="0" applyFont="1" applyFill="1" applyBorder="1" applyAlignment="1">
      <alignment horizontal="center" vertical="center" wrapText="1"/>
    </xf>
    <xf numFmtId="0" fontId="20" fillId="3" borderId="84" xfId="0" applyFont="1" applyFill="1" applyBorder="1" applyAlignment="1">
      <alignment horizontal="center" vertical="center" wrapText="1"/>
    </xf>
    <xf numFmtId="0" fontId="24" fillId="5" borderId="73" xfId="2" applyFont="1" applyFill="1" applyBorder="1" applyAlignment="1">
      <alignment horizontal="center" vertical="center" wrapText="1"/>
    </xf>
    <xf numFmtId="0" fontId="24" fillId="5" borderId="74" xfId="2" applyFont="1" applyFill="1" applyBorder="1" applyAlignment="1">
      <alignment horizontal="center" vertical="center" wrapText="1"/>
    </xf>
    <xf numFmtId="0" fontId="18" fillId="5" borderId="53" xfId="0" applyFont="1" applyFill="1" applyBorder="1" applyAlignment="1">
      <alignment horizontal="center" vertical="center" wrapText="1"/>
    </xf>
    <xf numFmtId="0" fontId="18" fillId="5" borderId="54" xfId="0" applyFont="1" applyFill="1" applyBorder="1" applyAlignment="1">
      <alignment horizontal="center" vertical="center" wrapText="1"/>
    </xf>
    <xf numFmtId="0" fontId="18" fillId="5" borderId="55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38" xfId="0" applyFont="1" applyFill="1" applyBorder="1" applyAlignment="1">
      <alignment horizontal="center" vertical="center" wrapText="1"/>
    </xf>
    <xf numFmtId="0" fontId="20" fillId="5" borderId="35" xfId="0" applyFont="1" applyFill="1" applyBorder="1" applyAlignment="1">
      <alignment horizontal="center" vertical="center" wrapText="1"/>
    </xf>
    <xf numFmtId="0" fontId="20" fillId="5" borderId="27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20" fillId="5" borderId="34" xfId="0" applyFont="1" applyFill="1" applyBorder="1" applyAlignment="1">
      <alignment horizontal="center" vertical="center" wrapText="1"/>
    </xf>
    <xf numFmtId="0" fontId="20" fillId="5" borderId="58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0" fillId="5" borderId="61" xfId="0" applyFont="1" applyFill="1" applyBorder="1" applyAlignment="1">
      <alignment horizontal="center" vertical="center" wrapText="1"/>
    </xf>
    <xf numFmtId="0" fontId="20" fillId="5" borderId="86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8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FEFF36"/>
      <color rgb="FFF8E84E"/>
      <color rgb="FF2D70BB"/>
      <color rgb="FFFCE903"/>
      <color rgb="FFFFFF99"/>
      <color rgb="FFF8DE00"/>
      <color rgb="FFFFDE67"/>
      <color rgb="FFFFCC66"/>
      <color rgb="FF2D70BA"/>
      <color rgb="FF889D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74706</xdr:colOff>
      <xdr:row>2</xdr:row>
      <xdr:rowOff>49389</xdr:rowOff>
    </xdr:from>
    <xdr:to>
      <xdr:col>11</xdr:col>
      <xdr:colOff>881530</xdr:colOff>
      <xdr:row>8</xdr:row>
      <xdr:rowOff>366059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8BA6F79-32D2-764E-9073-DC6F3857E5FB}"/>
            </a:ext>
          </a:extLst>
        </xdr:cNvPr>
        <xdr:cNvSpPr txBox="1"/>
      </xdr:nvSpPr>
      <xdr:spPr>
        <a:xfrm>
          <a:off x="6402294" y="1072860"/>
          <a:ext cx="2435412" cy="2483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64008" rtlCol="0" anchor="t"/>
        <a:lstStyle/>
        <a:p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Die eingetragenen Fachsemester (FS) gelten nur als Orientierung. </a:t>
          </a:r>
        </a:p>
        <a:p>
          <a:endParaRPr lang="de-DE" sz="3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*A?= </a:t>
          </a:r>
          <a:r>
            <a:rPr lang="de-DE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Angemeldet für Prüfung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LP = </a:t>
          </a:r>
          <a:r>
            <a:rPr lang="de-DE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Leistungspunkte/ ECTS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Leistungen = benotete Leistungen und nicht benotete Leistungen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Prüfungstermin einschließlich Datum und Uhrzeit eintragen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 gekennzeichneten Lehrveranstaltungen verfügen über ein Drop-Down-Menü;</a:t>
          </a:r>
          <a:r>
            <a:rPr lang="de-DE" sz="12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das zutreffende auswählen</a:t>
          </a:r>
          <a:endParaRPr lang="de-DE" sz="12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62005</xdr:colOff>
      <xdr:row>9</xdr:row>
      <xdr:rowOff>64754</xdr:rowOff>
    </xdr:from>
    <xdr:to>
      <xdr:col>11</xdr:col>
      <xdr:colOff>868830</xdr:colOff>
      <xdr:row>33</xdr:row>
      <xdr:rowOff>279400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8A9C751-42F9-2541-94D9-A29AD9A96DE2}"/>
            </a:ext>
          </a:extLst>
        </xdr:cNvPr>
        <xdr:cNvSpPr txBox="1"/>
      </xdr:nvSpPr>
      <xdr:spPr>
        <a:xfrm>
          <a:off x="6361205" y="3481054"/>
          <a:ext cx="2432425" cy="9892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64008" rtlCol="0" anchor="t"/>
        <a:lstStyle/>
        <a:p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Orientierungsprüfung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Empfehlung: bis Ende des zweiten Semesters</a:t>
          </a:r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 die Prüfungen zumindest antreten.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Pflicht: bis Ende des dritten Semesters die Prüfungen</a:t>
          </a:r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bestehen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Bei nachweislicher Teilnahme am MINT-Kolleg </a:t>
          </a:r>
          <a:r>
            <a:rPr lang="de-DE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Verlängerung der Frist für das Ablegen der Orientierungsprüfung möglich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500"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Modul Programmieren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 eaLnBrk="1" fontAlgn="auto" latinLnBrk="0" hangingPunct="1">
            <a:buFont typeface="Arial" panose="020B0604020202020204" pitchFamily="34" charset="0"/>
            <a:buChar char="•"/>
          </a:pPr>
          <a:r>
            <a:rPr lang="de-DE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Voraussetzung:</a:t>
          </a:r>
          <a:r>
            <a:rPr lang="de-DE" sz="12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Programmieren Übungsschein muss </a:t>
          </a:r>
          <a:r>
            <a:rPr lang="de-DE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bestanden</a:t>
          </a:r>
          <a:r>
            <a:rPr lang="de-DE" sz="12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sein</a:t>
          </a:r>
        </a:p>
        <a:p>
          <a:pPr marL="171450" indent="-171450" eaLnBrk="1" fontAlgn="auto" latinLnBrk="0" hangingPunct="1">
            <a:buFont typeface="Arial" panose="020B0604020202020204" pitchFamily="34" charset="0"/>
            <a:buChar char="•"/>
          </a:pPr>
          <a:endParaRPr lang="de-DE" sz="5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eaLnBrk="1" fontAlgn="auto" latinLnBrk="0" hangingPunct="1">
            <a:buFont typeface="Arial" panose="020B0604020202020204" pitchFamily="34" charset="0"/>
            <a:buNone/>
          </a:pPr>
          <a:r>
            <a:rPr lang="de-DE" sz="1200" b="1">
              <a:effectLst/>
              <a:latin typeface="Arial" panose="020B0604020202020204" pitchFamily="34" charset="0"/>
              <a:cs typeface="Arial" panose="020B0604020202020204" pitchFamily="34" charset="0"/>
            </a:rPr>
            <a:t>Zwei Semster</a:t>
          </a:r>
          <a:r>
            <a:rPr lang="de-DE" sz="12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KLausuren</a:t>
          </a:r>
        </a:p>
        <a:p>
          <a:pPr marL="171450" indent="-171450" eaLnBrk="1" fontAlgn="auto" latinLnBrk="0" hangingPunct="1">
            <a:buFont typeface="Arial" panose="020B0604020202020204" pitchFamily="34" charset="0"/>
            <a:buChar char="•"/>
          </a:pPr>
          <a:r>
            <a:rPr lang="de-DE" sz="120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Operations Research I wird im 2. und Operations Research II im 3. Semester belegt </a:t>
          </a:r>
          <a:br>
            <a:rPr lang="de-DE" sz="1200" baseline="0"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20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Klausur des Moduls wird im 3. Semster geschrieben</a:t>
          </a:r>
        </a:p>
        <a:p>
          <a:pPr marL="171450" indent="-171450" eaLnBrk="1" fontAlgn="auto" latinLnBrk="0" hangingPunct="1">
            <a:buFont typeface="Arial" panose="020B0604020202020204" pitchFamily="34" charset="0"/>
            <a:buChar char="•"/>
          </a:pPr>
          <a:r>
            <a:rPr lang="de-DE" sz="120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Öffentliches Recht I wird im 3. und Öffentliches Recht II im 4. Semester belegt</a:t>
          </a:r>
          <a:br>
            <a:rPr lang="de-DE" sz="1200" baseline="0"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20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Klausur des Moduls wird im 4. Semester geschrieben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lang="de-DE" sz="5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Modul </a:t>
          </a:r>
          <a:r>
            <a:rPr lang="de-DE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Privatrechtliche</a:t>
          </a:r>
          <a:r>
            <a:rPr lang="de-DE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Übung 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Voraussetzung: Modul "Einführung in das Privatrecht" muss </a:t>
          </a:r>
          <a:r>
            <a:rPr lang="de-DE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bestanden</a:t>
          </a: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sein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der Klausur werden Inhalte aus den folgenden Vorlesungen abgefragt: </a:t>
          </a:r>
          <a:b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BGB für Fortgeschrittene (SS) belegt man im 2. Semester, Handels- und Gesellschaftsrecht (WS) belegt man im 3. Semster</a:t>
          </a:r>
        </a:p>
        <a:p>
          <a:endParaRPr lang="de-DE" sz="500">
            <a:effectLst/>
          </a:endParaRPr>
        </a:p>
        <a:p>
          <a:r>
            <a:rPr lang="de-DE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Modul Teamprojekt Softwareentwicklung</a:t>
          </a:r>
          <a:endParaRPr lang="de-DE" sz="12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Vorraussetzung: Module </a:t>
          </a:r>
          <a:b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Programmieren, </a:t>
          </a:r>
          <a:b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Softwaretechnik I und</a:t>
          </a:r>
          <a:b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Grundbegriffe der Informatik müssen</a:t>
          </a:r>
          <a:r>
            <a:rPr lang="de-DE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bestanden </a:t>
          </a: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sein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500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lang="de-DE" sz="300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buFontTx/>
            <a:buNone/>
          </a:pPr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Modulhandbuch</a:t>
          </a:r>
          <a:endParaRPr lang="de-D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Das Modulhandbuch wird halbjährlich aktualisiert. Bitte prüfen Sie es regelmäßig auf für Sie relevante Änderungen </a:t>
          </a:r>
        </a:p>
        <a:p>
          <a:endParaRPr lang="de-DE" sz="1100"/>
        </a:p>
        <a:p>
          <a:endParaRPr lang="de-DE" sz="1100"/>
        </a:p>
        <a:p>
          <a:endParaRPr lang="de-DE" sz="1100"/>
        </a:p>
      </xdr:txBody>
    </xdr:sp>
    <xdr:clientData/>
  </xdr:twoCellAnchor>
  <xdr:twoCellAnchor>
    <xdr:from>
      <xdr:col>9</xdr:col>
      <xdr:colOff>118039</xdr:colOff>
      <xdr:row>35</xdr:row>
      <xdr:rowOff>50801</xdr:rowOff>
    </xdr:from>
    <xdr:to>
      <xdr:col>11</xdr:col>
      <xdr:colOff>844179</xdr:colOff>
      <xdr:row>52</xdr:row>
      <xdr:rowOff>254000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759915A7-FD8C-4846-8899-CC62F6F266A7}"/>
            </a:ext>
          </a:extLst>
        </xdr:cNvPr>
        <xdr:cNvSpPr txBox="1"/>
      </xdr:nvSpPr>
      <xdr:spPr>
        <a:xfrm>
          <a:off x="6417239" y="14071601"/>
          <a:ext cx="2351740" cy="5740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64008" rtlCol="0" anchor="t"/>
        <a:lstStyle/>
        <a:p>
          <a:pPr marL="0" indent="0">
            <a:buFontTx/>
            <a:buNone/>
          </a:pPr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Schriftliche Prüfungen</a:t>
          </a:r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endParaRPr lang="de-DE" sz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Prüfung im Erstversuch nicht bestanden</a:t>
          </a: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-&gt; Zweitversuch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Zweitversuch nicht bestanden -&gt; zeitnah mündliche Nachprüfung, Ergebnis im besten Fall 4.0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Endgültig nicht bestanden -&gt; Prüfungsanspruch verloren, Studium beendet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begründeten Härtefall-antrag u.U. den Prüfungs-anspruch zurückerhalten 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(ein weiterer schriftlicher und mündlicher Prüfungsversuch)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Eine zweite Wiederholung der </a:t>
          </a:r>
          <a:r>
            <a:rPr lang="de-DE" sz="1200" u="non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Orientierungsprüfung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ist ausgeschlossen.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3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>
            <a:buFontTx/>
            <a:buNone/>
          </a:pPr>
          <a:endParaRPr lang="de-DE" sz="300" b="1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lvl="0" indent="0">
            <a:buFontTx/>
            <a:buNone/>
          </a:pPr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Studienzeitverlängerungen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Studieren</a:t>
          </a: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über das 9. Semester hinaus nur auf Antrag -&gt; informieren über Fristen</a:t>
          </a: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und Abläufe</a:t>
          </a:r>
        </a:p>
        <a:p>
          <a:pPr marL="171450" lvl="0" indent="-171450">
            <a:buFont typeface="Arial" panose="020B0604020202020204" pitchFamily="34" charset="0"/>
            <a:buChar char="•"/>
          </a:pPr>
          <a:endParaRPr lang="de-DE" sz="3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>
            <a:buFontTx/>
            <a:buNone/>
          </a:pPr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Auslandssemester</a:t>
          </a:r>
          <a:r>
            <a:rPr lang="de-DE" sz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frühzeitig planen</a:t>
          </a: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/ sich beraten lassen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(Sprachkurs!) 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30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buFontTx/>
            <a:buNone/>
          </a:pPr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Mastervorzug</a:t>
          </a:r>
          <a:r>
            <a:rPr lang="de-DE" sz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Gegen Ende des Bachelor-Studiums können bis zu 30 LP für</a:t>
          </a: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das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Master-Studium am KIT vorgezogen werden </a:t>
          </a:r>
        </a:p>
        <a:p>
          <a:endParaRPr lang="de-DE" sz="1100">
            <a:solidFill>
              <a:srgbClr val="0070C0"/>
            </a:solidFill>
          </a:endParaRPr>
        </a:p>
        <a:p>
          <a:endParaRPr lang="de-DE" sz="1100"/>
        </a:p>
      </xdr:txBody>
    </xdr:sp>
    <xdr:clientData/>
  </xdr:twoCellAnchor>
  <xdr:twoCellAnchor>
    <xdr:from>
      <xdr:col>9</xdr:col>
      <xdr:colOff>112810</xdr:colOff>
      <xdr:row>53</xdr:row>
      <xdr:rowOff>0</xdr:rowOff>
    </xdr:from>
    <xdr:to>
      <xdr:col>11</xdr:col>
      <xdr:colOff>849410</xdr:colOff>
      <xdr:row>71</xdr:row>
      <xdr:rowOff>165100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81373BC1-AADF-5B42-AD6C-6656303F8E0F}"/>
            </a:ext>
          </a:extLst>
        </xdr:cNvPr>
        <xdr:cNvSpPr txBox="1"/>
      </xdr:nvSpPr>
      <xdr:spPr>
        <a:xfrm>
          <a:off x="6412010" y="20154900"/>
          <a:ext cx="2362200" cy="661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64008" rtlCol="0" anchor="t"/>
        <a:lstStyle/>
        <a:p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Wichtige Links</a:t>
          </a:r>
          <a:endParaRPr lang="de-DE" sz="1200" b="1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Modulhandbuch SPO 2019</a:t>
          </a:r>
          <a:b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200" u="sng">
              <a:solidFill>
                <a:srgbClr val="2D70BB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https://www.wiwi.kit.edu/3292.php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500" u="sng">
            <a:solidFill>
              <a:srgbClr val="2D70BB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Prüfungsordnung </a:t>
          </a:r>
          <a:r>
            <a:rPr lang="de-DE" sz="1200" u="sng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https://www.informatik.kit.edu/formulare.php#block1934 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5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Vorlesungsverzeichnis </a:t>
          </a:r>
          <a:r>
            <a:rPr lang="de-DE" sz="1200" u="sng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https://campus.studium.kit.edu/events/catalog.php#!campus/all/fields.asp?group=Vorlesungsverzeichnis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5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FAQ-Wiki vom ISS </a:t>
          </a:r>
          <a:r>
            <a:rPr lang="de-DE" sz="1200" u="sng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https://www.informatik.kit.edu/faq-wiki/doku.php 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5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Campus Managment für Studierende </a:t>
          </a:r>
          <a:r>
            <a:rPr lang="de-DE" sz="1200" u="sng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https://campus.studium.kit.edu/index.php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5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WiWi-Portal </a:t>
          </a:r>
          <a:r>
            <a:rPr lang="de-DE" sz="1200" u="sng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http://portal.wiwi.kit.edu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500" u="sng" baseline="0">
            <a:solidFill>
              <a:srgbClr val="0070C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FAQ  für die Bachelorarbeit</a:t>
          </a:r>
          <a:br>
            <a:rPr lang="de-DE" sz="1200" u="sng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200" u="sng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https://www.informatik.kit.edu/faq-wiki/doku.php?id=bachelorarbeit_allg</a:t>
          </a:r>
          <a:endParaRPr lang="de-DE" sz="1200" u="sng">
            <a:solidFill>
              <a:srgbClr val="0070C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>
            <a:solidFill>
              <a:srgbClr val="0070C0"/>
            </a:solidFill>
          </a:endParaRPr>
        </a:p>
        <a:p>
          <a:endParaRPr lang="de-DE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zubt" id="{0F13ED55-986A-43B7-A8B2-88266A8C2302}" userId="uzubt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0" dT="2021-12-16T15:06:09.05" personId="{0F13ED55-986A-43B7-A8B2-88266A8C2302}" id="{C3E0EEBD-88AF-41F8-86FF-820DF350D491}">
    <text>Ist es sinnvoll heir ein Drop-Down-Menü zu verwenden ? (Frau Gheta und Christine?)
ebenso bei B40 und B53-B56 ?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formatik.kit.edu/faq-wiki/doku.php?id=pruefungsleistun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wirtschaftsinformatik.kit.edu/studium.php" TargetMode="External"/><Relationship Id="rId7" Type="http://schemas.openxmlformats.org/officeDocument/2006/relationships/hyperlink" Target="https://www.informatik.kit.edu/faq-wiki/doku.php?id=pruefungsleistung" TargetMode="External"/><Relationship Id="rId12" Type="http://schemas.openxmlformats.org/officeDocument/2006/relationships/printerSettings" Target="../printerSettings/printerSettings1.bin"/><Relationship Id="rId17" Type="http://schemas.microsoft.com/office/2017/10/relationships/threadedComment" Target="../threadedComments/threadedComment1.xml"/><Relationship Id="rId2" Type="http://schemas.openxmlformats.org/officeDocument/2006/relationships/hyperlink" Target="https://www.wirtschaftsinformatik.kit.edu/studium.php" TargetMode="External"/><Relationship Id="rId1" Type="http://schemas.openxmlformats.org/officeDocument/2006/relationships/hyperlink" Target="https://www.informatik.kit.edu/formulare.php" TargetMode="External"/><Relationship Id="rId6" Type="http://schemas.openxmlformats.org/officeDocument/2006/relationships/hyperlink" Target="https://www.informatik.kit.edu/faq-wiki/doku.php?id=pruefungsleistung" TargetMode="External"/><Relationship Id="rId11" Type="http://schemas.openxmlformats.org/officeDocument/2006/relationships/hyperlink" Target="https://www.wirtschaftsinformatik.kit.edu/studium.php" TargetMode="External"/><Relationship Id="rId5" Type="http://schemas.openxmlformats.org/officeDocument/2006/relationships/hyperlink" Target="https://www.informatik.kit.edu/faq-wiki/doku.php?id=pruefungsleistung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www.informatik.kit.edu/formulare.php" TargetMode="External"/><Relationship Id="rId4" Type="http://schemas.openxmlformats.org/officeDocument/2006/relationships/hyperlink" Target="https://www.informatik.kit.edu/faq-wiki/doku.php?id=pruefungsleistung" TargetMode="External"/><Relationship Id="rId9" Type="http://schemas.openxmlformats.org/officeDocument/2006/relationships/hyperlink" Target="https://www.informatik.kit.edu/faq-wiki/doku.php?id=pruefungsleistung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8ED1B-74A9-7043-AA59-CE7335891D94}">
  <sheetPr codeName="Tabelle1"/>
  <dimension ref="A1:AD72"/>
  <sheetViews>
    <sheetView tabSelected="1" topLeftCell="A2" zoomScaleNormal="100" workbookViewId="0">
      <selection activeCell="R14" sqref="R14:V14"/>
    </sheetView>
  </sheetViews>
  <sheetFormatPr baseColWidth="10" defaultColWidth="10.83203125" defaultRowHeight="16"/>
  <cols>
    <col min="1" max="1" width="0.83203125" style="35" customWidth="1"/>
    <col min="2" max="2" width="35.5" style="14" customWidth="1"/>
    <col min="3" max="3" width="3.33203125" style="26" customWidth="1"/>
    <col min="4" max="4" width="8.1640625" style="8" customWidth="1"/>
    <col min="5" max="5" width="4.6640625" style="8" customWidth="1"/>
    <col min="6" max="6" width="10.83203125" style="8" customWidth="1"/>
    <col min="7" max="7" width="4.5" style="8" customWidth="1"/>
    <col min="8" max="8" width="11.5" style="8" customWidth="1"/>
    <col min="9" max="9" width="3.33203125" style="8" customWidth="1"/>
    <col min="10" max="10" width="10.83203125" style="8" customWidth="1"/>
    <col min="11" max="11" width="10.5" style="8" customWidth="1"/>
    <col min="12" max="12" width="12.5" style="8" customWidth="1"/>
    <col min="13" max="14" width="1.1640625" style="32" customWidth="1"/>
    <col min="15" max="15" width="12.6640625" style="8" bestFit="1" customWidth="1"/>
    <col min="16" max="16" width="9.6640625" style="8" customWidth="1"/>
    <col min="17" max="17" width="7.33203125" style="8" customWidth="1"/>
    <col min="18" max="18" width="18.5" style="8" customWidth="1"/>
    <col min="19" max="19" width="15.5" style="8" customWidth="1"/>
    <col min="20" max="20" width="7.33203125" style="8" customWidth="1"/>
    <col min="21" max="21" width="9.5" style="8" customWidth="1"/>
    <col min="22" max="22" width="6.5" style="8" customWidth="1"/>
    <col min="23" max="23" width="11.6640625" style="8" customWidth="1"/>
    <col min="24" max="24" width="6.83203125" style="8" customWidth="1"/>
    <col min="25" max="25" width="7.83203125" style="8" customWidth="1"/>
    <col min="26" max="26" width="1" style="35" customWidth="1"/>
    <col min="27" max="16384" width="10.83203125" style="8"/>
  </cols>
  <sheetData>
    <row r="1" spans="2:30" ht="25" customHeight="1" thickBot="1">
      <c r="B1" s="202" t="s">
        <v>80</v>
      </c>
      <c r="C1" s="203"/>
      <c r="D1" s="203"/>
      <c r="E1" s="203"/>
      <c r="F1" s="203"/>
      <c r="G1" s="203"/>
      <c r="H1" s="203"/>
      <c r="I1" s="203"/>
      <c r="J1" s="203"/>
      <c r="K1" s="121" t="s">
        <v>86</v>
      </c>
      <c r="L1" s="122"/>
      <c r="O1" s="191" t="s">
        <v>81</v>
      </c>
      <c r="P1" s="192"/>
      <c r="Q1" s="192"/>
      <c r="R1" s="192"/>
      <c r="S1" s="192"/>
      <c r="T1" s="192"/>
      <c r="U1" s="192"/>
      <c r="V1" s="192"/>
      <c r="W1" s="192"/>
      <c r="X1" s="192"/>
      <c r="Y1" s="193"/>
      <c r="Z1" s="97"/>
    </row>
    <row r="2" spans="2:30" ht="55" customHeight="1" thickBot="1">
      <c r="B2" s="179" t="s">
        <v>51</v>
      </c>
      <c r="C2" s="180"/>
      <c r="D2" s="180"/>
      <c r="E2" s="180"/>
      <c r="F2" s="180"/>
      <c r="G2" s="180"/>
      <c r="H2" s="180"/>
      <c r="I2" s="180"/>
      <c r="J2" s="180"/>
      <c r="K2" s="180"/>
      <c r="L2" s="181"/>
      <c r="O2" s="208" t="s">
        <v>46</v>
      </c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97"/>
      <c r="AA2" s="62"/>
      <c r="AB2" s="62"/>
      <c r="AC2" s="62"/>
      <c r="AD2" s="62"/>
    </row>
    <row r="3" spans="2:30" ht="30" customHeight="1" thickBot="1">
      <c r="B3" s="27" t="s">
        <v>0</v>
      </c>
      <c r="C3" s="182">
        <f>SUM(I34,I49,I60,I68,I72)</f>
        <v>0</v>
      </c>
      <c r="D3" s="182"/>
      <c r="E3" s="183" t="s">
        <v>1</v>
      </c>
      <c r="F3" s="184"/>
      <c r="G3" s="184"/>
      <c r="H3" s="177">
        <v>180</v>
      </c>
      <c r="I3" s="178"/>
      <c r="J3" s="15" t="s">
        <v>43</v>
      </c>
      <c r="K3" s="9"/>
      <c r="L3" s="10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97"/>
      <c r="AA3" s="62"/>
      <c r="AB3" s="62"/>
      <c r="AC3" s="62"/>
      <c r="AD3" s="62"/>
    </row>
    <row r="4" spans="2:30" ht="22" customHeight="1" thickBot="1">
      <c r="B4" s="186" t="s">
        <v>31</v>
      </c>
      <c r="C4" s="187"/>
      <c r="D4" s="187"/>
      <c r="E4" s="187"/>
      <c r="F4" s="187"/>
      <c r="G4" s="187"/>
      <c r="H4" s="187"/>
      <c r="I4" s="187"/>
      <c r="J4" s="11" t="s">
        <v>44</v>
      </c>
      <c r="K4" s="11"/>
      <c r="L4" s="12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97"/>
      <c r="AA4" s="62"/>
      <c r="AB4" s="62"/>
      <c r="AC4" s="62"/>
      <c r="AD4" s="62"/>
    </row>
    <row r="5" spans="2:30" ht="19" customHeight="1">
      <c r="B5" s="174" t="s">
        <v>39</v>
      </c>
      <c r="C5" s="169" t="s">
        <v>2</v>
      </c>
      <c r="D5" s="169" t="s">
        <v>3</v>
      </c>
      <c r="E5" s="169" t="s">
        <v>4</v>
      </c>
      <c r="F5" s="160"/>
      <c r="G5" s="169" t="s">
        <v>6</v>
      </c>
      <c r="H5" s="169" t="s">
        <v>20</v>
      </c>
      <c r="I5" s="170"/>
      <c r="J5" s="11"/>
      <c r="K5" s="11"/>
      <c r="L5" s="12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97"/>
      <c r="AA5" s="62"/>
      <c r="AB5" s="62"/>
      <c r="AC5" s="62"/>
      <c r="AD5" s="62"/>
    </row>
    <row r="6" spans="2:30" ht="25" customHeight="1">
      <c r="B6" s="174"/>
      <c r="C6" s="169"/>
      <c r="D6" s="169"/>
      <c r="E6" s="169"/>
      <c r="F6" s="161"/>
      <c r="G6" s="169"/>
      <c r="H6" s="81" t="s">
        <v>19</v>
      </c>
      <c r="I6" s="80" t="s">
        <v>4</v>
      </c>
      <c r="J6" s="11"/>
      <c r="K6" s="11"/>
      <c r="L6" s="12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97"/>
      <c r="AA6" s="62"/>
      <c r="AB6" s="62"/>
      <c r="AC6" s="62"/>
      <c r="AD6" s="62"/>
    </row>
    <row r="7" spans="2:30" ht="34" customHeight="1">
      <c r="B7" s="37" t="s">
        <v>53</v>
      </c>
      <c r="C7" s="22">
        <v>1</v>
      </c>
      <c r="D7" s="22" t="s">
        <v>52</v>
      </c>
      <c r="E7" s="38">
        <v>8</v>
      </c>
      <c r="F7" s="39"/>
      <c r="G7" s="40"/>
      <c r="H7" s="41"/>
      <c r="I7" s="42" t="str">
        <f>IF(H7="bestanden",E7,"")</f>
        <v/>
      </c>
      <c r="J7" s="11"/>
      <c r="K7" s="11"/>
      <c r="L7" s="12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97"/>
      <c r="AA7" s="62"/>
      <c r="AB7" s="62"/>
      <c r="AC7" s="62"/>
      <c r="AD7" s="62"/>
    </row>
    <row r="8" spans="2:30" ht="34" customHeight="1">
      <c r="B8" s="37" t="s">
        <v>45</v>
      </c>
      <c r="C8" s="22">
        <v>1</v>
      </c>
      <c r="D8" s="22" t="s">
        <v>52</v>
      </c>
      <c r="E8" s="38">
        <v>5</v>
      </c>
      <c r="F8" s="39"/>
      <c r="G8" s="40"/>
      <c r="H8" s="41"/>
      <c r="I8" s="42" t="str">
        <f>IF(H8="bestanden",E8,"")</f>
        <v/>
      </c>
      <c r="J8" s="11"/>
      <c r="K8" s="11"/>
      <c r="L8" s="12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97"/>
      <c r="AA8" s="62"/>
      <c r="AB8" s="62"/>
      <c r="AC8" s="62"/>
      <c r="AD8" s="62"/>
    </row>
    <row r="9" spans="2:30" ht="25" customHeight="1">
      <c r="B9" s="37" t="s">
        <v>55</v>
      </c>
      <c r="C9" s="22">
        <v>1</v>
      </c>
      <c r="D9" s="22" t="s">
        <v>52</v>
      </c>
      <c r="E9" s="38">
        <v>4</v>
      </c>
      <c r="F9" s="39"/>
      <c r="G9" s="40"/>
      <c r="H9" s="41"/>
      <c r="I9" s="42" t="str">
        <f>IF(H9="bestanden",E9,"")</f>
        <v/>
      </c>
      <c r="J9" s="28" t="s">
        <v>42</v>
      </c>
      <c r="K9" s="11">
        <v>9</v>
      </c>
      <c r="L9" s="12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97"/>
      <c r="AA9" s="62"/>
      <c r="AB9" s="62"/>
      <c r="AC9" s="62"/>
      <c r="AD9" s="62"/>
    </row>
    <row r="10" spans="2:30" ht="22" customHeight="1">
      <c r="B10" s="188" t="s">
        <v>35</v>
      </c>
      <c r="C10" s="189"/>
      <c r="D10" s="189"/>
      <c r="E10" s="189"/>
      <c r="F10" s="189"/>
      <c r="G10" s="189"/>
      <c r="H10" s="189"/>
      <c r="I10" s="190"/>
      <c r="J10" s="28" t="s">
        <v>41</v>
      </c>
      <c r="K10" s="11">
        <v>9</v>
      </c>
      <c r="L10" s="12"/>
      <c r="O10" s="35"/>
      <c r="P10" s="35"/>
      <c r="Q10" s="35"/>
      <c r="R10" s="35"/>
      <c r="S10" s="35"/>
      <c r="T10" s="35"/>
      <c r="U10" s="35"/>
      <c r="V10" s="35"/>
      <c r="W10" s="35"/>
      <c r="X10" s="36"/>
      <c r="Y10" s="36"/>
      <c r="Z10" s="97"/>
      <c r="AA10" s="62"/>
      <c r="AB10" s="62"/>
      <c r="AC10" s="62"/>
      <c r="AD10" s="62"/>
    </row>
    <row r="11" spans="2:30" ht="19" customHeight="1">
      <c r="B11" s="174" t="s">
        <v>39</v>
      </c>
      <c r="C11" s="169" t="s">
        <v>2</v>
      </c>
      <c r="D11" s="169" t="s">
        <v>3</v>
      </c>
      <c r="E11" s="169" t="s">
        <v>4</v>
      </c>
      <c r="F11" s="160" t="s">
        <v>5</v>
      </c>
      <c r="G11" s="169" t="s">
        <v>6</v>
      </c>
      <c r="H11" s="79" t="s">
        <v>20</v>
      </c>
      <c r="I11" s="79"/>
      <c r="J11" s="28"/>
      <c r="K11" s="11"/>
      <c r="L11" s="12"/>
      <c r="O11" s="35"/>
      <c r="P11" s="35"/>
      <c r="Q11" s="35"/>
      <c r="R11" s="35"/>
      <c r="S11" s="35"/>
      <c r="T11" s="35"/>
      <c r="U11" s="35"/>
      <c r="V11" s="35"/>
      <c r="W11" s="35"/>
      <c r="X11" s="36"/>
      <c r="Y11" s="36"/>
      <c r="Z11" s="97"/>
      <c r="AA11" s="62"/>
      <c r="AB11" s="62"/>
      <c r="AC11" s="62"/>
      <c r="AD11" s="62"/>
    </row>
    <row r="12" spans="2:30" ht="25" customHeight="1">
      <c r="B12" s="174"/>
      <c r="C12" s="169"/>
      <c r="D12" s="169"/>
      <c r="E12" s="169"/>
      <c r="F12" s="161"/>
      <c r="G12" s="169"/>
      <c r="H12" s="79" t="s">
        <v>19</v>
      </c>
      <c r="I12" s="80" t="s">
        <v>4</v>
      </c>
      <c r="J12" s="28"/>
      <c r="K12" s="11"/>
      <c r="L12" s="12"/>
      <c r="O12" s="35"/>
      <c r="P12" s="35"/>
      <c r="Q12" s="35"/>
      <c r="R12" s="35"/>
      <c r="S12" s="35"/>
      <c r="T12" s="35"/>
      <c r="U12" s="35"/>
      <c r="V12" s="35"/>
      <c r="W12" s="35"/>
      <c r="X12" s="36"/>
      <c r="Y12" s="36"/>
      <c r="Z12" s="97"/>
      <c r="AA12" s="62"/>
      <c r="AB12" s="62"/>
      <c r="AC12" s="62"/>
      <c r="AD12" s="62"/>
    </row>
    <row r="13" spans="2:30" ht="35" customHeight="1" thickBot="1">
      <c r="B13" s="54" t="s">
        <v>57</v>
      </c>
      <c r="C13" s="22">
        <v>1</v>
      </c>
      <c r="D13" s="22" t="s">
        <v>7</v>
      </c>
      <c r="E13" s="53">
        <v>6</v>
      </c>
      <c r="F13" s="43"/>
      <c r="G13" s="44"/>
      <c r="H13" s="41"/>
      <c r="I13" s="42"/>
      <c r="J13" s="29" t="s">
        <v>38</v>
      </c>
      <c r="K13" s="20" t="s">
        <v>36</v>
      </c>
      <c r="L13" s="21">
        <v>15</v>
      </c>
      <c r="O13" s="244" t="s">
        <v>89</v>
      </c>
      <c r="P13" s="244"/>
      <c r="Q13" s="244"/>
      <c r="R13" s="244"/>
      <c r="S13" s="244"/>
      <c r="T13" s="244"/>
      <c r="U13" s="244"/>
      <c r="V13" s="244"/>
      <c r="W13" s="244"/>
      <c r="X13" s="244"/>
      <c r="Y13" s="36"/>
      <c r="Z13" s="97"/>
      <c r="AA13" s="62"/>
      <c r="AB13" s="62"/>
      <c r="AC13" s="62"/>
      <c r="AD13" s="62"/>
    </row>
    <row r="14" spans="2:30" ht="35" customHeight="1">
      <c r="B14" s="54" t="s">
        <v>58</v>
      </c>
      <c r="C14" s="22">
        <v>1</v>
      </c>
      <c r="D14" s="22" t="s">
        <v>7</v>
      </c>
      <c r="E14" s="38">
        <v>5</v>
      </c>
      <c r="F14" s="45"/>
      <c r="G14" s="40"/>
      <c r="H14" s="41"/>
      <c r="I14" s="42" t="str">
        <f t="shared" ref="I14:I32" si="0">IF(H14="bestanden",E14,"")</f>
        <v/>
      </c>
      <c r="J14" s="28"/>
      <c r="K14" s="20" t="s">
        <v>37</v>
      </c>
      <c r="L14" s="21"/>
      <c r="O14" s="245" t="s">
        <v>82</v>
      </c>
      <c r="P14" s="246"/>
      <c r="Q14" s="247"/>
      <c r="R14" s="250"/>
      <c r="S14" s="254"/>
      <c r="T14" s="254"/>
      <c r="U14" s="254"/>
      <c r="V14" s="251"/>
      <c r="W14" s="248" t="s">
        <v>21</v>
      </c>
      <c r="X14" s="249"/>
      <c r="Y14" s="36"/>
      <c r="Z14" s="97"/>
      <c r="AA14" s="62"/>
      <c r="AB14" s="62"/>
      <c r="AC14" s="62"/>
      <c r="AD14" s="62"/>
    </row>
    <row r="15" spans="2:30" ht="35" customHeight="1">
      <c r="B15" s="54" t="s">
        <v>59</v>
      </c>
      <c r="C15" s="22">
        <v>1</v>
      </c>
      <c r="D15" s="22" t="s">
        <v>7</v>
      </c>
      <c r="E15" s="38">
        <v>5</v>
      </c>
      <c r="F15" s="45"/>
      <c r="G15" s="40"/>
      <c r="H15" s="41"/>
      <c r="I15" s="42" t="str">
        <f t="shared" si="0"/>
        <v/>
      </c>
      <c r="J15" s="30"/>
      <c r="K15" s="20"/>
      <c r="L15" s="21"/>
      <c r="O15" s="255" t="s">
        <v>39</v>
      </c>
      <c r="P15" s="256"/>
      <c r="Q15" s="253"/>
      <c r="R15" s="73" t="s">
        <v>4</v>
      </c>
      <c r="S15" s="112" t="s">
        <v>22</v>
      </c>
      <c r="T15" s="73" t="s">
        <v>6</v>
      </c>
      <c r="U15" s="252" t="s">
        <v>34</v>
      </c>
      <c r="V15" s="253"/>
      <c r="W15" s="73" t="s">
        <v>19</v>
      </c>
      <c r="X15" s="74" t="s">
        <v>4</v>
      </c>
      <c r="Y15" s="36"/>
      <c r="Z15" s="97"/>
      <c r="AA15" s="62"/>
      <c r="AB15" s="62"/>
      <c r="AC15" s="62"/>
      <c r="AD15" s="62"/>
    </row>
    <row r="16" spans="2:30" ht="35" customHeight="1" thickBot="1">
      <c r="B16" s="54" t="s">
        <v>60</v>
      </c>
      <c r="C16" s="22">
        <v>2</v>
      </c>
      <c r="D16" s="22" t="s">
        <v>10</v>
      </c>
      <c r="E16" s="38">
        <v>8</v>
      </c>
      <c r="F16" s="45"/>
      <c r="G16" s="40"/>
      <c r="H16" s="41"/>
      <c r="I16" s="42" t="str">
        <f t="shared" si="0"/>
        <v/>
      </c>
      <c r="J16" s="30"/>
      <c r="K16" s="20"/>
      <c r="L16" s="21"/>
      <c r="O16" s="257"/>
      <c r="P16" s="258"/>
      <c r="Q16" s="259"/>
      <c r="R16" s="76"/>
      <c r="S16" s="113"/>
      <c r="T16" s="76"/>
      <c r="U16" s="77"/>
      <c r="V16" s="75"/>
      <c r="W16" s="76"/>
      <c r="X16" s="78"/>
      <c r="Y16" s="36"/>
      <c r="Z16" s="97"/>
      <c r="AA16" s="62"/>
      <c r="AB16" s="62"/>
      <c r="AC16" s="62"/>
      <c r="AD16" s="62"/>
    </row>
    <row r="17" spans="1:30" ht="35" customHeight="1">
      <c r="A17" s="98"/>
      <c r="B17" s="54" t="s">
        <v>9</v>
      </c>
      <c r="C17" s="22">
        <v>2</v>
      </c>
      <c r="D17" s="22" t="s">
        <v>10</v>
      </c>
      <c r="E17" s="38">
        <v>6</v>
      </c>
      <c r="F17" s="45"/>
      <c r="G17" s="40"/>
      <c r="H17" s="41"/>
      <c r="I17" s="42" t="str">
        <f t="shared" si="0"/>
        <v/>
      </c>
      <c r="J17" s="30"/>
      <c r="K17" s="20"/>
      <c r="L17" s="21"/>
      <c r="O17" s="260"/>
      <c r="P17" s="254"/>
      <c r="Q17" s="251"/>
      <c r="R17" s="109"/>
      <c r="S17" s="2"/>
      <c r="T17" s="2"/>
      <c r="U17" s="250"/>
      <c r="V17" s="251"/>
      <c r="W17" s="2"/>
      <c r="X17" s="106"/>
      <c r="Y17" s="36"/>
      <c r="Z17" s="97"/>
      <c r="AA17" s="62"/>
      <c r="AB17" s="62"/>
      <c r="AC17" s="62"/>
      <c r="AD17" s="62"/>
    </row>
    <row r="18" spans="1:30" ht="35" customHeight="1">
      <c r="B18" s="54" t="s">
        <v>56</v>
      </c>
      <c r="C18" s="22">
        <v>2</v>
      </c>
      <c r="D18" s="22" t="s">
        <v>10</v>
      </c>
      <c r="E18" s="38">
        <v>5</v>
      </c>
      <c r="F18" s="45"/>
      <c r="G18" s="40"/>
      <c r="H18" s="41"/>
      <c r="I18" s="42" t="str">
        <f t="shared" si="0"/>
        <v/>
      </c>
      <c r="J18" s="30"/>
      <c r="K18" s="20"/>
      <c r="L18" s="21"/>
      <c r="O18" s="123"/>
      <c r="P18" s="124"/>
      <c r="Q18" s="125"/>
      <c r="R18" s="110"/>
      <c r="S18" s="1"/>
      <c r="T18" s="1"/>
      <c r="U18" s="132"/>
      <c r="V18" s="125"/>
      <c r="W18" s="1"/>
      <c r="X18" s="107"/>
      <c r="Y18" s="36"/>
      <c r="Z18" s="97"/>
      <c r="AA18" s="62"/>
      <c r="AB18" s="62"/>
      <c r="AC18" s="62"/>
      <c r="AD18" s="62"/>
    </row>
    <row r="19" spans="1:30" ht="28" customHeight="1">
      <c r="B19" s="54" t="s">
        <v>69</v>
      </c>
      <c r="C19" s="22">
        <v>2</v>
      </c>
      <c r="D19" s="22" t="s">
        <v>10</v>
      </c>
      <c r="E19" s="38">
        <v>4</v>
      </c>
      <c r="F19" s="45"/>
      <c r="G19" s="40"/>
      <c r="H19" s="41"/>
      <c r="I19" s="42" t="str">
        <f t="shared" si="0"/>
        <v/>
      </c>
      <c r="J19" s="30"/>
      <c r="K19" s="20"/>
      <c r="L19" s="21"/>
      <c r="O19" s="123"/>
      <c r="P19" s="124"/>
      <c r="Q19" s="125"/>
      <c r="R19" s="110"/>
      <c r="S19" s="1"/>
      <c r="T19" s="1"/>
      <c r="U19" s="132"/>
      <c r="V19" s="125"/>
      <c r="W19" s="1"/>
      <c r="X19" s="107"/>
      <c r="Y19" s="36"/>
      <c r="Z19" s="97"/>
      <c r="AA19" s="62"/>
      <c r="AB19" s="62"/>
      <c r="AC19" s="62"/>
      <c r="AD19" s="62"/>
    </row>
    <row r="20" spans="1:30" ht="35" customHeight="1">
      <c r="B20" s="54" t="s">
        <v>47</v>
      </c>
      <c r="C20" s="22">
        <v>3</v>
      </c>
      <c r="D20" s="22" t="s">
        <v>7</v>
      </c>
      <c r="E20" s="38">
        <v>6</v>
      </c>
      <c r="F20" s="45"/>
      <c r="G20" s="40"/>
      <c r="H20" s="41"/>
      <c r="I20" s="42" t="str">
        <f t="shared" si="0"/>
        <v/>
      </c>
      <c r="J20" s="28"/>
      <c r="K20" s="11"/>
      <c r="L20" s="12"/>
      <c r="O20" s="123"/>
      <c r="P20" s="124"/>
      <c r="Q20" s="125"/>
      <c r="R20" s="110"/>
      <c r="S20" s="1"/>
      <c r="T20" s="1"/>
      <c r="U20" s="132"/>
      <c r="V20" s="125"/>
      <c r="W20" s="1"/>
      <c r="X20" s="107"/>
      <c r="Y20" s="36"/>
      <c r="Z20" s="97"/>
      <c r="AA20" s="62"/>
      <c r="AC20" s="62"/>
      <c r="AD20" s="62"/>
    </row>
    <row r="21" spans="1:30" ht="31" customHeight="1">
      <c r="B21" s="54" t="s">
        <v>61</v>
      </c>
      <c r="C21" s="22">
        <v>3</v>
      </c>
      <c r="D21" s="22" t="s">
        <v>7</v>
      </c>
      <c r="E21" s="38">
        <v>4</v>
      </c>
      <c r="F21" s="45"/>
      <c r="G21" s="40"/>
      <c r="H21" s="41"/>
      <c r="I21" s="42" t="str">
        <f t="shared" si="0"/>
        <v/>
      </c>
      <c r="J21" s="28"/>
      <c r="K21" s="11"/>
      <c r="L21" s="12"/>
      <c r="O21" s="123"/>
      <c r="P21" s="124"/>
      <c r="Q21" s="125"/>
      <c r="R21" s="110"/>
      <c r="S21" s="1"/>
      <c r="T21" s="1"/>
      <c r="U21" s="132"/>
      <c r="V21" s="125"/>
      <c r="W21" s="1"/>
      <c r="X21" s="107"/>
      <c r="Y21" s="36"/>
      <c r="Z21" s="97"/>
      <c r="AA21" s="62"/>
      <c r="AB21" s="62"/>
      <c r="AC21" s="62"/>
      <c r="AD21" s="62"/>
    </row>
    <row r="22" spans="1:30" ht="35" customHeight="1">
      <c r="B22" s="54" t="s">
        <v>62</v>
      </c>
      <c r="C22" s="22">
        <v>3</v>
      </c>
      <c r="D22" s="22" t="s">
        <v>7</v>
      </c>
      <c r="E22" s="24">
        <v>9</v>
      </c>
      <c r="F22" s="46"/>
      <c r="G22" s="46"/>
      <c r="H22" s="41"/>
      <c r="I22" s="42" t="str">
        <f>IF(H22="bestanden",E22,"")</f>
        <v/>
      </c>
      <c r="J22" s="11"/>
      <c r="K22" s="11"/>
      <c r="L22" s="12"/>
      <c r="O22" s="123"/>
      <c r="P22" s="124"/>
      <c r="Q22" s="125"/>
      <c r="R22" s="110"/>
      <c r="S22" s="1"/>
      <c r="T22" s="1"/>
      <c r="U22" s="132"/>
      <c r="V22" s="125"/>
      <c r="W22" s="1"/>
      <c r="X22" s="107"/>
      <c r="Y22" s="36"/>
      <c r="Z22" s="97"/>
      <c r="AA22" s="62"/>
      <c r="AB22" s="62"/>
      <c r="AC22" s="62"/>
      <c r="AD22" s="62"/>
    </row>
    <row r="23" spans="1:30" ht="35" customHeight="1">
      <c r="B23" s="54" t="s">
        <v>63</v>
      </c>
      <c r="C23" s="22">
        <v>3</v>
      </c>
      <c r="D23" s="22" t="s">
        <v>7</v>
      </c>
      <c r="E23" s="38">
        <v>4</v>
      </c>
      <c r="F23" s="45"/>
      <c r="G23" s="45"/>
      <c r="H23" s="41"/>
      <c r="I23" s="42" t="str">
        <f t="shared" si="0"/>
        <v/>
      </c>
      <c r="J23" s="11"/>
      <c r="K23" s="11"/>
      <c r="L23" s="12"/>
      <c r="O23" s="123"/>
      <c r="P23" s="124"/>
      <c r="Q23" s="125"/>
      <c r="R23" s="110"/>
      <c r="S23" s="1"/>
      <c r="T23" s="1"/>
      <c r="U23" s="132"/>
      <c r="V23" s="125"/>
      <c r="W23" s="1"/>
      <c r="X23" s="107"/>
      <c r="Y23" s="36"/>
      <c r="Z23" s="97"/>
      <c r="AA23" s="62"/>
      <c r="AB23" s="62"/>
      <c r="AC23" s="62"/>
      <c r="AD23" s="62"/>
    </row>
    <row r="24" spans="1:30" ht="35" customHeight="1">
      <c r="B24" s="54" t="s">
        <v>64</v>
      </c>
      <c r="C24" s="22">
        <v>3</v>
      </c>
      <c r="D24" s="22" t="s">
        <v>7</v>
      </c>
      <c r="E24" s="38">
        <v>3</v>
      </c>
      <c r="F24" s="45"/>
      <c r="G24" s="40"/>
      <c r="H24" s="41"/>
      <c r="I24" s="42" t="str">
        <f>IF(H24="bestanden",E24,"")</f>
        <v/>
      </c>
      <c r="J24" s="11"/>
      <c r="K24" s="11"/>
      <c r="L24" s="12"/>
      <c r="O24" s="123"/>
      <c r="P24" s="124"/>
      <c r="Q24" s="125"/>
      <c r="R24" s="110"/>
      <c r="S24" s="1"/>
      <c r="T24" s="1"/>
      <c r="U24" s="132"/>
      <c r="V24" s="125"/>
      <c r="W24" s="1"/>
      <c r="X24" s="107"/>
      <c r="Z24" s="97"/>
      <c r="AA24" s="62"/>
      <c r="AB24" s="62"/>
      <c r="AC24" s="62"/>
      <c r="AD24" s="62"/>
    </row>
    <row r="25" spans="1:30" ht="35" customHeight="1" thickBot="1">
      <c r="B25" s="54" t="s">
        <v>84</v>
      </c>
      <c r="C25" s="22" t="e" cm="1">
        <f t="array" aca="1" ref="C25" ca="1" xml:space="preserve"> _xlfn.IFS(B25 =#REF!,4,B25 =#REF!, 3,1, 3.4)</f>
        <v>#NAME?</v>
      </c>
      <c r="D25" s="22" t="s">
        <v>8</v>
      </c>
      <c r="E25" s="38">
        <v>5</v>
      </c>
      <c r="F25" s="45"/>
      <c r="G25" s="40"/>
      <c r="H25" s="41"/>
      <c r="I25" s="42" t="str">
        <f t="shared" si="0"/>
        <v/>
      </c>
      <c r="J25" s="11"/>
      <c r="K25" s="11"/>
      <c r="L25" s="12"/>
      <c r="O25" s="126"/>
      <c r="P25" s="127"/>
      <c r="Q25" s="128"/>
      <c r="R25" s="111"/>
      <c r="S25" s="4"/>
      <c r="T25" s="4"/>
      <c r="U25" s="219"/>
      <c r="V25" s="220"/>
      <c r="W25" s="4"/>
      <c r="X25" s="108"/>
      <c r="Y25" s="36"/>
      <c r="Z25" s="97"/>
      <c r="AA25" s="62"/>
      <c r="AB25" s="62"/>
      <c r="AC25" s="62"/>
      <c r="AD25" s="62"/>
    </row>
    <row r="26" spans="1:30" ht="35" customHeight="1" thickBot="1">
      <c r="B26" s="54" t="s">
        <v>65</v>
      </c>
      <c r="C26" s="22">
        <v>4</v>
      </c>
      <c r="D26" s="22" t="s">
        <v>10</v>
      </c>
      <c r="E26" s="38">
        <v>4</v>
      </c>
      <c r="F26" s="45"/>
      <c r="G26" s="40"/>
      <c r="H26" s="41"/>
      <c r="I26" s="42" t="str">
        <f t="shared" si="0"/>
        <v/>
      </c>
      <c r="J26" s="11"/>
      <c r="K26" s="11"/>
      <c r="L26" s="12"/>
      <c r="O26" s="129" t="s">
        <v>32</v>
      </c>
      <c r="P26" s="130"/>
      <c r="Q26" s="131"/>
      <c r="R26" s="104">
        <f>SUM(R17:R25)</f>
        <v>0</v>
      </c>
      <c r="S26" s="82"/>
      <c r="T26" s="82"/>
      <c r="U26" s="82"/>
      <c r="V26" s="221" t="s">
        <v>32</v>
      </c>
      <c r="W26" s="131"/>
      <c r="X26" s="105">
        <f>SUM(X17:X25)</f>
        <v>0</v>
      </c>
      <c r="Y26" s="36"/>
      <c r="Z26" s="97"/>
      <c r="AA26" s="62"/>
      <c r="AD26" s="62"/>
    </row>
    <row r="27" spans="1:30" ht="35" customHeight="1">
      <c r="B27" s="54" t="s">
        <v>16</v>
      </c>
      <c r="C27" s="22">
        <v>4</v>
      </c>
      <c r="D27" s="22" t="s">
        <v>10</v>
      </c>
      <c r="E27" s="38">
        <v>4</v>
      </c>
      <c r="F27" s="45"/>
      <c r="G27" s="40"/>
      <c r="H27" s="41"/>
      <c r="I27" s="42" t="str">
        <f t="shared" si="0"/>
        <v/>
      </c>
      <c r="J27" s="11"/>
      <c r="K27" s="11"/>
      <c r="L27" s="12"/>
      <c r="O27" s="32"/>
      <c r="P27" s="35"/>
      <c r="Q27" s="35"/>
      <c r="R27" s="35"/>
      <c r="S27" s="35"/>
      <c r="T27" s="35"/>
      <c r="U27" s="35"/>
      <c r="V27" s="35"/>
      <c r="W27" s="35"/>
      <c r="X27" s="35"/>
      <c r="Y27" s="36"/>
      <c r="Z27" s="36"/>
      <c r="AA27" s="62"/>
    </row>
    <row r="28" spans="1:30" ht="35" customHeight="1">
      <c r="B28" s="54" t="s">
        <v>14</v>
      </c>
      <c r="C28" s="22">
        <v>4</v>
      </c>
      <c r="D28" s="22" t="s">
        <v>10</v>
      </c>
      <c r="E28" s="38">
        <v>4</v>
      </c>
      <c r="F28" s="45"/>
      <c r="G28" s="40"/>
      <c r="H28" s="41"/>
      <c r="I28" s="42" t="str">
        <f t="shared" si="0"/>
        <v/>
      </c>
      <c r="J28" s="11"/>
      <c r="K28" s="11"/>
      <c r="L28" s="12"/>
      <c r="O28" s="32"/>
      <c r="P28" s="35"/>
      <c r="Q28" s="35"/>
      <c r="R28" s="35"/>
      <c r="S28" s="35"/>
      <c r="T28" s="35"/>
      <c r="U28" s="35"/>
      <c r="V28" s="35"/>
      <c r="W28" s="35"/>
      <c r="X28" s="35"/>
      <c r="Y28" s="36"/>
      <c r="Z28" s="36"/>
    </row>
    <row r="29" spans="1:30" ht="31" customHeight="1">
      <c r="B29" s="54" t="s">
        <v>66</v>
      </c>
      <c r="C29" s="22">
        <v>4</v>
      </c>
      <c r="D29" s="22" t="s">
        <v>10</v>
      </c>
      <c r="E29" s="38">
        <v>6</v>
      </c>
      <c r="F29" s="45"/>
      <c r="G29" s="40"/>
      <c r="H29" s="41"/>
      <c r="I29" s="42" t="str">
        <f t="shared" si="0"/>
        <v/>
      </c>
      <c r="J29" s="11"/>
      <c r="K29" s="11"/>
      <c r="L29" s="12"/>
      <c r="O29" s="32"/>
      <c r="P29" s="35"/>
      <c r="Q29" s="35"/>
      <c r="R29" s="35"/>
      <c r="S29" s="35"/>
      <c r="T29" s="35"/>
      <c r="U29" s="35"/>
      <c r="V29" s="35"/>
      <c r="W29" s="35"/>
      <c r="X29" s="35"/>
      <c r="Y29" s="36"/>
      <c r="Z29" s="36"/>
    </row>
    <row r="30" spans="1:30" ht="29" customHeight="1">
      <c r="B30" s="54" t="s">
        <v>68</v>
      </c>
      <c r="C30" s="22">
        <v>4</v>
      </c>
      <c r="D30" s="22" t="s">
        <v>10</v>
      </c>
      <c r="E30" s="38">
        <v>6</v>
      </c>
      <c r="F30" s="45"/>
      <c r="G30" s="40"/>
      <c r="H30" s="41"/>
      <c r="I30" s="42" t="str">
        <f t="shared" si="0"/>
        <v/>
      </c>
      <c r="J30" s="11"/>
      <c r="K30" s="11"/>
      <c r="L30" s="12"/>
      <c r="O30" s="32"/>
      <c r="P30" s="35"/>
      <c r="Q30" s="35"/>
      <c r="R30" s="35"/>
      <c r="S30" s="35"/>
      <c r="T30" s="35"/>
      <c r="U30" s="35"/>
      <c r="V30" s="35"/>
      <c r="W30" s="35"/>
      <c r="X30" s="35"/>
      <c r="Y30" s="36"/>
      <c r="Z30" s="36"/>
    </row>
    <row r="31" spans="1:30" ht="29" customHeight="1">
      <c r="B31" s="54" t="s">
        <v>67</v>
      </c>
      <c r="C31" s="22">
        <v>4</v>
      </c>
      <c r="D31" s="22" t="s">
        <v>10</v>
      </c>
      <c r="E31" s="38">
        <v>9</v>
      </c>
      <c r="F31" s="45"/>
      <c r="G31" s="40"/>
      <c r="H31" s="41"/>
      <c r="I31" s="42" t="str">
        <f t="shared" si="0"/>
        <v/>
      </c>
      <c r="J31" s="11"/>
      <c r="K31" s="11"/>
      <c r="L31" s="12"/>
      <c r="O31" s="32"/>
      <c r="P31" s="35"/>
      <c r="Q31" s="35"/>
      <c r="R31" s="35"/>
      <c r="S31" s="35"/>
      <c r="T31" s="35"/>
      <c r="U31" s="35"/>
      <c r="V31" s="35"/>
      <c r="W31" s="35"/>
      <c r="X31" s="35"/>
      <c r="Y31" s="36"/>
      <c r="Z31" s="36"/>
    </row>
    <row r="32" spans="1:30" ht="29" customHeight="1">
      <c r="B32" s="54" t="s">
        <v>85</v>
      </c>
      <c r="C32" s="22">
        <v>5</v>
      </c>
      <c r="D32" s="22" t="s">
        <v>7</v>
      </c>
      <c r="E32" s="38">
        <v>3</v>
      </c>
      <c r="F32" s="45"/>
      <c r="G32" s="40"/>
      <c r="H32" s="41"/>
      <c r="I32" s="42" t="str">
        <f t="shared" si="0"/>
        <v/>
      </c>
      <c r="J32" s="11"/>
      <c r="K32" s="11"/>
      <c r="L32" s="12"/>
      <c r="O32" s="32"/>
      <c r="P32" s="35"/>
      <c r="Q32" s="35"/>
      <c r="R32" s="35"/>
      <c r="S32" s="35"/>
      <c r="T32" s="35"/>
      <c r="U32" s="35"/>
      <c r="V32" s="35"/>
      <c r="W32" s="35"/>
      <c r="X32" s="35"/>
      <c r="Y32" s="36"/>
      <c r="Z32" s="36"/>
    </row>
    <row r="33" spans="1:30" ht="29" customHeight="1">
      <c r="B33" s="54" t="s">
        <v>54</v>
      </c>
      <c r="C33" s="22">
        <v>5</v>
      </c>
      <c r="D33" s="22" t="s">
        <v>7</v>
      </c>
      <c r="E33" s="38">
        <v>8</v>
      </c>
      <c r="F33" s="45"/>
      <c r="G33" s="40"/>
      <c r="H33" s="41"/>
      <c r="I33" s="42" t="str">
        <f>IF(H33="bestanden",E33,"")</f>
        <v/>
      </c>
      <c r="J33" s="11"/>
      <c r="K33" s="11"/>
      <c r="L33" s="12"/>
      <c r="O33" s="32"/>
      <c r="P33" s="35"/>
      <c r="Q33" s="35"/>
      <c r="R33" s="35"/>
      <c r="S33" s="35"/>
      <c r="T33" s="35"/>
      <c r="U33" s="35"/>
      <c r="V33" s="35"/>
      <c r="W33" s="35"/>
      <c r="X33" s="35"/>
      <c r="Y33" s="36"/>
      <c r="Z33" s="36"/>
    </row>
    <row r="34" spans="1:30" ht="29" customHeight="1" thickBot="1">
      <c r="B34" s="85" t="s">
        <v>17</v>
      </c>
      <c r="C34" s="198" t="s">
        <v>33</v>
      </c>
      <c r="D34" s="199"/>
      <c r="E34" s="5">
        <f>SUM(E7:E9) + SUM(E13:E33)</f>
        <v>131</v>
      </c>
      <c r="F34" s="200"/>
      <c r="G34" s="201"/>
      <c r="H34" s="69" t="s">
        <v>33</v>
      </c>
      <c r="I34" s="18">
        <f>SUM(I7:I9)+SUM(I13:I33)</f>
        <v>0</v>
      </c>
      <c r="J34" s="16"/>
      <c r="K34" s="16"/>
      <c r="L34" s="17"/>
      <c r="O34" s="35"/>
      <c r="P34" s="35"/>
      <c r="Q34" s="35"/>
      <c r="R34" s="35"/>
      <c r="S34" s="35"/>
      <c r="T34" s="35"/>
      <c r="U34" s="35"/>
      <c r="V34" s="35"/>
      <c r="W34" s="35"/>
      <c r="X34" s="36"/>
      <c r="Y34" s="36"/>
      <c r="Z34" s="97"/>
      <c r="AC34" s="13"/>
    </row>
    <row r="35" spans="1:30" ht="23" customHeight="1" thickBot="1">
      <c r="B35" s="119" t="str">
        <f>B1</f>
        <v>WIRTSCHAFTSINFORMATIK (SPO 2019)</v>
      </c>
      <c r="C35" s="120"/>
      <c r="D35" s="120"/>
      <c r="E35" s="120"/>
      <c r="F35" s="120"/>
      <c r="G35" s="120"/>
      <c r="H35" s="120"/>
      <c r="I35" s="185"/>
      <c r="J35" s="89"/>
      <c r="K35" s="121" t="str">
        <f>K1</f>
        <v>Stand Januar 2022</v>
      </c>
      <c r="L35" s="122"/>
      <c r="O35" s="119" t="s">
        <v>80</v>
      </c>
      <c r="P35" s="120"/>
      <c r="Q35" s="120"/>
      <c r="R35" s="120"/>
      <c r="S35" s="120"/>
      <c r="T35" s="120"/>
      <c r="U35" s="120"/>
      <c r="V35" s="120"/>
      <c r="W35" s="121" t="s">
        <v>86</v>
      </c>
      <c r="X35" s="121"/>
      <c r="Y35" s="122"/>
      <c r="Z35" s="34"/>
      <c r="AA35" s="13"/>
      <c r="AD35" s="13"/>
    </row>
    <row r="36" spans="1:30" ht="24" customHeight="1">
      <c r="A36" s="95"/>
      <c r="B36" s="166" t="s">
        <v>78</v>
      </c>
      <c r="C36" s="167"/>
      <c r="D36" s="167"/>
      <c r="E36" s="167"/>
      <c r="F36" s="167"/>
      <c r="G36" s="167"/>
      <c r="H36" s="167"/>
      <c r="I36" s="168"/>
      <c r="J36" s="148"/>
      <c r="K36" s="149"/>
      <c r="L36" s="150"/>
      <c r="O36" s="222" t="s">
        <v>88</v>
      </c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19"/>
      <c r="AA36" s="94"/>
    </row>
    <row r="37" spans="1:30" s="13" customFormat="1" ht="25" customHeight="1" thickBot="1">
      <c r="A37" s="35"/>
      <c r="B37" s="157" t="s">
        <v>87</v>
      </c>
      <c r="C37" s="158"/>
      <c r="D37" s="158"/>
      <c r="E37" s="158"/>
      <c r="F37" s="158"/>
      <c r="G37" s="158"/>
      <c r="H37" s="158"/>
      <c r="I37" s="159"/>
      <c r="J37" s="151"/>
      <c r="K37" s="152"/>
      <c r="L37" s="153"/>
      <c r="M37" s="32"/>
      <c r="N37" s="32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34"/>
      <c r="AA37" s="8"/>
      <c r="AB37" s="8"/>
      <c r="AC37" s="8"/>
      <c r="AD37" s="8"/>
    </row>
    <row r="38" spans="1:30" ht="26" customHeight="1" thickTop="1" thickBot="1">
      <c r="B38" s="175" t="s">
        <v>39</v>
      </c>
      <c r="C38" s="160" t="s">
        <v>2</v>
      </c>
      <c r="D38" s="160" t="s">
        <v>3</v>
      </c>
      <c r="E38" s="160" t="s">
        <v>4</v>
      </c>
      <c r="F38" s="160" t="s">
        <v>5</v>
      </c>
      <c r="G38" s="160" t="s">
        <v>6</v>
      </c>
      <c r="H38" s="162" t="s">
        <v>20</v>
      </c>
      <c r="I38" s="163"/>
      <c r="J38" s="151"/>
      <c r="K38" s="152"/>
      <c r="L38" s="153"/>
      <c r="O38" s="239" t="s">
        <v>50</v>
      </c>
      <c r="P38" s="240"/>
      <c r="Q38" s="240"/>
      <c r="R38" s="240"/>
      <c r="S38" s="240"/>
      <c r="T38" s="240"/>
      <c r="U38" s="240"/>
      <c r="V38" s="240"/>
      <c r="W38" s="240"/>
      <c r="X38" s="240"/>
      <c r="Y38" s="241"/>
      <c r="Z38" s="97"/>
    </row>
    <row r="39" spans="1:30" ht="30" customHeight="1">
      <c r="B39" s="176"/>
      <c r="C39" s="161"/>
      <c r="D39" s="161"/>
      <c r="E39" s="161"/>
      <c r="F39" s="161"/>
      <c r="G39" s="161"/>
      <c r="H39" s="79" t="s">
        <v>19</v>
      </c>
      <c r="I39" s="86" t="s">
        <v>4</v>
      </c>
      <c r="J39" s="151"/>
      <c r="K39" s="152"/>
      <c r="L39" s="153"/>
      <c r="O39" s="90" t="s">
        <v>23</v>
      </c>
      <c r="P39" s="91"/>
      <c r="Q39" s="91"/>
      <c r="R39" s="91"/>
      <c r="S39" s="91"/>
      <c r="T39" s="91"/>
      <c r="U39" s="91"/>
      <c r="V39" s="91"/>
      <c r="W39" s="91"/>
      <c r="X39" s="91"/>
      <c r="Y39" s="92"/>
      <c r="Z39" s="97"/>
    </row>
    <row r="40" spans="1:30" ht="28" customHeight="1">
      <c r="B40" s="37" t="s">
        <v>71</v>
      </c>
      <c r="C40" s="22"/>
      <c r="D40" s="22" t="s">
        <v>8</v>
      </c>
      <c r="E40" s="38">
        <v>9</v>
      </c>
      <c r="F40" s="23"/>
      <c r="G40" s="22"/>
      <c r="H40" s="41"/>
      <c r="I40" s="48" t="str">
        <f t="shared" ref="I40:I48" si="1">IF(H40="bestanden",E40,"")</f>
        <v/>
      </c>
      <c r="J40" s="151"/>
      <c r="K40" s="152"/>
      <c r="L40" s="153"/>
      <c r="N40" s="95"/>
      <c r="O40" s="83" t="s">
        <v>49</v>
      </c>
      <c r="P40" s="210"/>
      <c r="Q40" s="211"/>
      <c r="R40" s="118"/>
      <c r="T40" s="218"/>
      <c r="U40" s="218"/>
      <c r="V40" s="147"/>
      <c r="W40" s="147"/>
      <c r="X40" s="216"/>
      <c r="Y40" s="217"/>
      <c r="Z40" s="97"/>
    </row>
    <row r="41" spans="1:30" ht="28" customHeight="1" thickBot="1">
      <c r="B41" s="37" t="s">
        <v>72</v>
      </c>
      <c r="C41" s="22"/>
      <c r="D41" s="22" t="s">
        <v>8</v>
      </c>
      <c r="E41" s="38">
        <v>9</v>
      </c>
      <c r="F41" s="23"/>
      <c r="G41" s="22"/>
      <c r="H41" s="41"/>
      <c r="I41" s="48" t="str">
        <f t="shared" si="1"/>
        <v/>
      </c>
      <c r="J41" s="151"/>
      <c r="K41" s="152"/>
      <c r="L41" s="153"/>
      <c r="N41" s="33"/>
      <c r="O41" s="84" t="s">
        <v>48</v>
      </c>
      <c r="P41" s="144"/>
      <c r="Q41" s="144"/>
      <c r="R41" s="51"/>
      <c r="S41" s="51"/>
      <c r="T41" s="144"/>
      <c r="U41" s="144"/>
      <c r="V41" s="144"/>
      <c r="W41" s="144"/>
      <c r="X41" s="214"/>
      <c r="Y41" s="215"/>
      <c r="Z41" s="97"/>
    </row>
    <row r="42" spans="1:30" ht="28" customHeight="1">
      <c r="B42" s="37"/>
      <c r="C42" s="22"/>
      <c r="D42" s="22"/>
      <c r="E42" s="38"/>
      <c r="F42" s="23"/>
      <c r="G42" s="22"/>
      <c r="H42" s="41"/>
      <c r="I42" s="48" t="str">
        <f t="shared" si="1"/>
        <v/>
      </c>
      <c r="J42" s="151"/>
      <c r="K42" s="152"/>
      <c r="L42" s="153"/>
      <c r="M42" s="33"/>
      <c r="O42" s="90" t="s">
        <v>24</v>
      </c>
      <c r="P42" s="91"/>
      <c r="Q42" s="91"/>
      <c r="R42" s="91"/>
      <c r="S42" s="91"/>
      <c r="T42" s="91"/>
      <c r="U42" s="91"/>
      <c r="V42" s="91"/>
      <c r="W42" s="91"/>
      <c r="X42" s="91"/>
      <c r="Y42" s="92"/>
      <c r="Z42" s="97"/>
    </row>
    <row r="43" spans="1:30" ht="28" customHeight="1">
      <c r="B43" s="37"/>
      <c r="C43" s="22"/>
      <c r="D43" s="22"/>
      <c r="E43" s="38"/>
      <c r="F43" s="23"/>
      <c r="G43" s="22"/>
      <c r="H43" s="41"/>
      <c r="I43" s="48" t="str">
        <f t="shared" si="1"/>
        <v/>
      </c>
      <c r="J43" s="151"/>
      <c r="K43" s="152"/>
      <c r="L43" s="153"/>
      <c r="O43" s="103" t="s">
        <v>49</v>
      </c>
      <c r="P43" s="210"/>
      <c r="Q43" s="211"/>
      <c r="R43" s="118"/>
      <c r="T43" s="212"/>
      <c r="U43" s="213"/>
      <c r="V43" s="212"/>
      <c r="W43" s="213"/>
      <c r="X43" s="224"/>
      <c r="Y43" s="225"/>
      <c r="Z43" s="97"/>
    </row>
    <row r="44" spans="1:30" ht="28" customHeight="1" thickBot="1">
      <c r="B44" s="37"/>
      <c r="C44" s="22"/>
      <c r="D44" s="22"/>
      <c r="E44" s="38"/>
      <c r="F44" s="23"/>
      <c r="G44" s="22"/>
      <c r="H44" s="41"/>
      <c r="I44" s="48" t="str">
        <f t="shared" si="1"/>
        <v/>
      </c>
      <c r="J44" s="151"/>
      <c r="K44" s="152"/>
      <c r="L44" s="153"/>
      <c r="O44" s="84" t="s">
        <v>48</v>
      </c>
      <c r="P44" s="144"/>
      <c r="Q44" s="144"/>
      <c r="R44" s="51"/>
      <c r="S44" s="51"/>
      <c r="T44" s="144"/>
      <c r="U44" s="144"/>
      <c r="V44" s="144"/>
      <c r="W44" s="144"/>
      <c r="X44" s="140"/>
      <c r="Y44" s="146"/>
      <c r="Z44" s="97"/>
    </row>
    <row r="45" spans="1:30" ht="28" customHeight="1">
      <c r="B45" s="37"/>
      <c r="C45" s="22"/>
      <c r="D45" s="22"/>
      <c r="E45" s="38"/>
      <c r="F45" s="23"/>
      <c r="G45" s="22"/>
      <c r="H45" s="41"/>
      <c r="I45" s="48" t="str">
        <f t="shared" si="1"/>
        <v/>
      </c>
      <c r="J45" s="151"/>
      <c r="K45" s="152"/>
      <c r="L45" s="153"/>
      <c r="O45" s="90" t="s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2"/>
      <c r="Z45" s="97"/>
    </row>
    <row r="46" spans="1:30" ht="28" customHeight="1">
      <c r="B46" s="37"/>
      <c r="C46" s="22"/>
      <c r="D46" s="22"/>
      <c r="E46" s="38"/>
      <c r="F46" s="23"/>
      <c r="G46" s="22"/>
      <c r="H46" s="41"/>
      <c r="I46" s="48" t="str">
        <f t="shared" si="1"/>
        <v/>
      </c>
      <c r="J46" s="151"/>
      <c r="K46" s="152"/>
      <c r="L46" s="153"/>
      <c r="O46" s="83" t="s">
        <v>49</v>
      </c>
      <c r="P46" s="144"/>
      <c r="Q46" s="144"/>
      <c r="R46" s="51"/>
      <c r="S46" s="51"/>
      <c r="T46" s="144"/>
      <c r="U46" s="144"/>
      <c r="V46" s="144"/>
      <c r="W46" s="144"/>
      <c r="X46" s="140"/>
      <c r="Y46" s="146"/>
      <c r="Z46" s="97"/>
    </row>
    <row r="47" spans="1:30" ht="28" customHeight="1" thickBot="1">
      <c r="B47" s="37"/>
      <c r="C47" s="22"/>
      <c r="D47" s="22"/>
      <c r="E47" s="38"/>
      <c r="F47" s="23"/>
      <c r="G47" s="22"/>
      <c r="H47" s="41"/>
      <c r="I47" s="48" t="str">
        <f t="shared" si="1"/>
        <v/>
      </c>
      <c r="J47" s="151"/>
      <c r="K47" s="152"/>
      <c r="L47" s="153"/>
      <c r="O47" s="84" t="s">
        <v>48</v>
      </c>
      <c r="P47" s="144"/>
      <c r="Q47" s="144"/>
      <c r="R47" s="51"/>
      <c r="S47" s="51"/>
      <c r="T47" s="144"/>
      <c r="U47" s="144"/>
      <c r="V47" s="144"/>
      <c r="W47" s="144"/>
      <c r="X47" s="140"/>
      <c r="Y47" s="146"/>
      <c r="Z47" s="97"/>
    </row>
    <row r="48" spans="1:30" ht="30" customHeight="1">
      <c r="B48" s="37"/>
      <c r="C48" s="22"/>
      <c r="D48" s="22"/>
      <c r="E48" s="38"/>
      <c r="F48" s="23"/>
      <c r="G48" s="22"/>
      <c r="H48" s="41"/>
      <c r="I48" s="48" t="str">
        <f t="shared" si="1"/>
        <v/>
      </c>
      <c r="J48" s="151"/>
      <c r="K48" s="152"/>
      <c r="L48" s="153"/>
      <c r="O48" s="90" t="s">
        <v>26</v>
      </c>
      <c r="P48" s="91"/>
      <c r="Q48" s="91"/>
      <c r="R48" s="91"/>
      <c r="S48" s="91"/>
      <c r="T48" s="91"/>
      <c r="U48" s="91"/>
      <c r="V48" s="91"/>
      <c r="W48" s="91"/>
      <c r="X48" s="91"/>
      <c r="Y48" s="92"/>
      <c r="Z48" s="97"/>
    </row>
    <row r="49" spans="2:26" ht="30" customHeight="1" thickBot="1">
      <c r="B49" s="85" t="s">
        <v>11</v>
      </c>
      <c r="C49" s="194" t="s">
        <v>12</v>
      </c>
      <c r="D49" s="195"/>
      <c r="E49" s="55">
        <f>SUM(E40:E48)</f>
        <v>18</v>
      </c>
      <c r="F49" s="164"/>
      <c r="G49" s="165"/>
      <c r="H49" s="69" t="s">
        <v>33</v>
      </c>
      <c r="I49" s="6">
        <f>SUM(I40:I48)</f>
        <v>0</v>
      </c>
      <c r="J49" s="151"/>
      <c r="K49" s="152"/>
      <c r="L49" s="153"/>
      <c r="O49" s="83" t="s">
        <v>49</v>
      </c>
      <c r="P49" s="144"/>
      <c r="Q49" s="144"/>
      <c r="R49" s="51"/>
      <c r="S49" s="51"/>
      <c r="T49" s="144"/>
      <c r="U49" s="144"/>
      <c r="V49" s="144"/>
      <c r="W49" s="144"/>
      <c r="X49" s="140"/>
      <c r="Y49" s="146"/>
      <c r="Z49" s="97"/>
    </row>
    <row r="50" spans="2:26" ht="31" customHeight="1" thickBot="1">
      <c r="B50" s="166" t="s">
        <v>77</v>
      </c>
      <c r="C50" s="167"/>
      <c r="D50" s="167"/>
      <c r="E50" s="167"/>
      <c r="F50" s="167"/>
      <c r="G50" s="167"/>
      <c r="H50" s="167"/>
      <c r="I50" s="168"/>
      <c r="J50" s="151"/>
      <c r="K50" s="152"/>
      <c r="L50" s="153"/>
      <c r="O50" s="84" t="s">
        <v>48</v>
      </c>
      <c r="P50" s="144"/>
      <c r="Q50" s="144"/>
      <c r="R50" s="51"/>
      <c r="S50" s="51"/>
      <c r="T50" s="144"/>
      <c r="U50" s="144"/>
      <c r="V50" s="144"/>
      <c r="W50" s="144"/>
      <c r="X50" s="140"/>
      <c r="Y50" s="146"/>
      <c r="Z50" s="97"/>
    </row>
    <row r="51" spans="2:26" ht="29" customHeight="1">
      <c r="B51" s="174" t="s">
        <v>39</v>
      </c>
      <c r="C51" s="169" t="s">
        <v>2</v>
      </c>
      <c r="D51" s="169" t="s">
        <v>3</v>
      </c>
      <c r="E51" s="169" t="s">
        <v>4</v>
      </c>
      <c r="F51" s="160" t="s">
        <v>5</v>
      </c>
      <c r="G51" s="169" t="s">
        <v>6</v>
      </c>
      <c r="H51" s="169" t="s">
        <v>20</v>
      </c>
      <c r="I51" s="162"/>
      <c r="J51" s="151"/>
      <c r="K51" s="152"/>
      <c r="L51" s="153"/>
      <c r="O51" s="90" t="s">
        <v>27</v>
      </c>
      <c r="P51" s="91"/>
      <c r="Q51" s="91"/>
      <c r="R51" s="91"/>
      <c r="S51" s="91"/>
      <c r="T51" s="91"/>
      <c r="U51" s="91"/>
      <c r="V51" s="91"/>
      <c r="W51" s="91"/>
      <c r="X51" s="91"/>
      <c r="Y51" s="92"/>
      <c r="Z51" s="97"/>
    </row>
    <row r="52" spans="2:26" ht="30" customHeight="1">
      <c r="B52" s="174"/>
      <c r="C52" s="169"/>
      <c r="D52" s="169"/>
      <c r="E52" s="169"/>
      <c r="F52" s="161"/>
      <c r="G52" s="169"/>
      <c r="H52" s="79" t="s">
        <v>19</v>
      </c>
      <c r="I52" s="86" t="s">
        <v>4</v>
      </c>
      <c r="J52" s="151"/>
      <c r="K52" s="152"/>
      <c r="L52" s="153"/>
      <c r="O52" s="83" t="s">
        <v>49</v>
      </c>
      <c r="P52" s="144"/>
      <c r="Q52" s="144"/>
      <c r="R52" s="51"/>
      <c r="S52" s="51"/>
      <c r="T52" s="144"/>
      <c r="U52" s="144"/>
      <c r="V52" s="144"/>
      <c r="W52" s="144"/>
      <c r="X52" s="140"/>
      <c r="Y52" s="146"/>
      <c r="Z52" s="97"/>
    </row>
    <row r="53" spans="2:26" ht="25" customHeight="1" thickBot="1">
      <c r="B53" s="37" t="s">
        <v>73</v>
      </c>
      <c r="C53" s="22"/>
      <c r="D53" s="22" t="s">
        <v>8</v>
      </c>
      <c r="E53" s="38"/>
      <c r="F53" s="23"/>
      <c r="G53" s="22"/>
      <c r="H53" s="47"/>
      <c r="I53" s="48" t="str">
        <f t="shared" ref="I53:I59" si="2">IF(H53="bestanden",E53,"")</f>
        <v/>
      </c>
      <c r="J53" s="151"/>
      <c r="K53" s="152"/>
      <c r="L53" s="153"/>
      <c r="O53" s="84" t="s">
        <v>48</v>
      </c>
      <c r="P53" s="144"/>
      <c r="Q53" s="144"/>
      <c r="R53" s="51"/>
      <c r="S53" s="51"/>
      <c r="T53" s="144"/>
      <c r="U53" s="144"/>
      <c r="V53" s="144"/>
      <c r="W53" s="144"/>
      <c r="X53" s="140"/>
      <c r="Y53" s="146"/>
      <c r="Z53" s="97"/>
    </row>
    <row r="54" spans="2:26" ht="31" customHeight="1">
      <c r="B54" s="37" t="s">
        <v>74</v>
      </c>
      <c r="C54" s="22"/>
      <c r="D54" s="22" t="s">
        <v>8</v>
      </c>
      <c r="E54" s="38"/>
      <c r="F54" s="23"/>
      <c r="G54" s="22"/>
      <c r="H54" s="47"/>
      <c r="I54" s="48" t="str">
        <f t="shared" si="2"/>
        <v/>
      </c>
      <c r="J54" s="151"/>
      <c r="K54" s="152"/>
      <c r="L54" s="153"/>
      <c r="O54" s="90" t="s">
        <v>28</v>
      </c>
      <c r="P54" s="91"/>
      <c r="Q54" s="91"/>
      <c r="R54" s="91"/>
      <c r="S54" s="91"/>
      <c r="T54" s="91"/>
      <c r="U54" s="91"/>
      <c r="V54" s="91"/>
      <c r="W54" s="91"/>
      <c r="X54" s="91"/>
      <c r="Y54" s="92"/>
      <c r="Z54" s="97"/>
    </row>
    <row r="55" spans="2:26" ht="31" customHeight="1">
      <c r="B55" s="37" t="s">
        <v>75</v>
      </c>
      <c r="C55" s="22"/>
      <c r="D55" s="22" t="s">
        <v>8</v>
      </c>
      <c r="E55" s="38"/>
      <c r="F55" s="23"/>
      <c r="G55" s="22"/>
      <c r="H55" s="47"/>
      <c r="I55" s="48" t="str">
        <f t="shared" si="2"/>
        <v/>
      </c>
      <c r="J55" s="151"/>
      <c r="K55" s="152"/>
      <c r="L55" s="153"/>
      <c r="O55" s="83" t="s">
        <v>49</v>
      </c>
      <c r="P55" s="147"/>
      <c r="Q55" s="147"/>
      <c r="R55" s="66"/>
      <c r="S55" s="66"/>
      <c r="T55" s="147"/>
      <c r="U55" s="147"/>
      <c r="V55" s="147"/>
      <c r="W55" s="147"/>
      <c r="X55" s="140"/>
      <c r="Y55" s="146"/>
      <c r="Z55" s="97"/>
    </row>
    <row r="56" spans="2:26" ht="31" customHeight="1" thickBot="1">
      <c r="B56" s="37" t="s">
        <v>76</v>
      </c>
      <c r="C56" s="22"/>
      <c r="D56" s="22" t="s">
        <v>8</v>
      </c>
      <c r="E56" s="38"/>
      <c r="F56" s="23"/>
      <c r="G56" s="22"/>
      <c r="H56" s="47"/>
      <c r="I56" s="48" t="str">
        <f t="shared" si="2"/>
        <v/>
      </c>
      <c r="J56" s="151"/>
      <c r="K56" s="152"/>
      <c r="L56" s="153"/>
      <c r="O56" s="84" t="s">
        <v>48</v>
      </c>
      <c r="P56" s="145"/>
      <c r="Q56" s="145"/>
      <c r="R56" s="70"/>
      <c r="S56" s="70"/>
      <c r="T56" s="145"/>
      <c r="U56" s="145"/>
      <c r="V56" s="145"/>
      <c r="W56" s="145"/>
      <c r="X56" s="140"/>
      <c r="Y56" s="146"/>
      <c r="Z56" s="97"/>
    </row>
    <row r="57" spans="2:26" ht="31" customHeight="1">
      <c r="B57" s="37"/>
      <c r="C57" s="22"/>
      <c r="D57" s="22"/>
      <c r="E57" s="38"/>
      <c r="F57" s="23"/>
      <c r="G57" s="22"/>
      <c r="H57" s="47"/>
      <c r="I57" s="48" t="str">
        <f t="shared" si="2"/>
        <v/>
      </c>
      <c r="J57" s="151"/>
      <c r="K57" s="152"/>
      <c r="L57" s="153"/>
      <c r="O57" s="63" t="s">
        <v>29</v>
      </c>
      <c r="P57" s="64"/>
      <c r="Q57" s="64"/>
      <c r="R57" s="64"/>
      <c r="S57" s="64"/>
      <c r="T57" s="64"/>
      <c r="U57" s="64"/>
      <c r="V57" s="64"/>
      <c r="W57" s="64"/>
      <c r="X57" s="64"/>
      <c r="Y57" s="65"/>
      <c r="Z57" s="97"/>
    </row>
    <row r="58" spans="2:26" ht="31" customHeight="1">
      <c r="B58" s="37"/>
      <c r="C58" s="22"/>
      <c r="D58" s="22"/>
      <c r="E58" s="38"/>
      <c r="F58" s="23"/>
      <c r="G58" s="22"/>
      <c r="H58" s="47"/>
      <c r="I58" s="48" t="str">
        <f t="shared" si="2"/>
        <v/>
      </c>
      <c r="J58" s="151"/>
      <c r="K58" s="152"/>
      <c r="L58" s="153"/>
      <c r="N58" s="96"/>
      <c r="O58" s="59" t="s">
        <v>49</v>
      </c>
      <c r="P58" s="147"/>
      <c r="Q58" s="147"/>
      <c r="R58" s="66"/>
      <c r="S58" s="66"/>
      <c r="T58" s="147"/>
      <c r="U58" s="147"/>
      <c r="V58" s="147"/>
      <c r="W58" s="147"/>
      <c r="X58" s="140"/>
      <c r="Y58" s="146"/>
      <c r="Z58" s="97"/>
    </row>
    <row r="59" spans="2:26" ht="31" customHeight="1" thickBot="1">
      <c r="B59" s="37"/>
      <c r="C59" s="22"/>
      <c r="D59" s="22"/>
      <c r="E59" s="38"/>
      <c r="F59" s="23"/>
      <c r="G59" s="22"/>
      <c r="H59" s="47"/>
      <c r="I59" s="48" t="str">
        <f t="shared" si="2"/>
        <v/>
      </c>
      <c r="J59" s="151"/>
      <c r="K59" s="152"/>
      <c r="L59" s="153"/>
      <c r="N59" s="96"/>
      <c r="O59" s="60" t="s">
        <v>48</v>
      </c>
      <c r="P59" s="204"/>
      <c r="Q59" s="205"/>
      <c r="R59" s="70"/>
      <c r="S59" s="116"/>
      <c r="T59" s="206"/>
      <c r="U59" s="207"/>
      <c r="V59" s="204"/>
      <c r="W59" s="205"/>
      <c r="X59" s="140"/>
      <c r="Y59" s="146"/>
      <c r="Z59" s="97"/>
    </row>
    <row r="60" spans="2:26" ht="31" customHeight="1" thickBot="1">
      <c r="B60" s="87" t="s">
        <v>13</v>
      </c>
      <c r="C60" s="171" t="s">
        <v>12</v>
      </c>
      <c r="D60" s="171"/>
      <c r="E60" s="67">
        <f>SUM(E53:E59)</f>
        <v>0</v>
      </c>
      <c r="F60" s="196"/>
      <c r="G60" s="197"/>
      <c r="H60" s="69" t="s">
        <v>33</v>
      </c>
      <c r="I60" s="56">
        <f>SUM(I53:I59)</f>
        <v>0</v>
      </c>
      <c r="J60" s="151"/>
      <c r="K60" s="152"/>
      <c r="L60" s="153"/>
      <c r="O60" s="63" t="s">
        <v>30</v>
      </c>
      <c r="P60" s="64"/>
      <c r="Q60" s="64"/>
      <c r="R60" s="64"/>
      <c r="S60" s="64"/>
      <c r="T60" s="64"/>
      <c r="U60" s="64"/>
      <c r="V60" s="64"/>
      <c r="W60" s="64"/>
      <c r="X60" s="64"/>
      <c r="Y60" s="65"/>
      <c r="Z60" s="97"/>
    </row>
    <row r="61" spans="2:26" ht="31" customHeight="1">
      <c r="B61" s="166" t="s">
        <v>79</v>
      </c>
      <c r="C61" s="167"/>
      <c r="D61" s="167"/>
      <c r="E61" s="167"/>
      <c r="F61" s="167"/>
      <c r="G61" s="167"/>
      <c r="H61" s="167"/>
      <c r="I61" s="168"/>
      <c r="J61" s="151"/>
      <c r="K61" s="152"/>
      <c r="L61" s="153"/>
      <c r="O61" s="58" t="s">
        <v>49</v>
      </c>
      <c r="P61" s="136"/>
      <c r="Q61" s="137"/>
      <c r="R61" s="68"/>
      <c r="S61" s="114"/>
      <c r="T61" s="140"/>
      <c r="U61" s="141"/>
      <c r="V61" s="140"/>
      <c r="W61" s="143"/>
      <c r="X61" s="140"/>
      <c r="Y61" s="146"/>
      <c r="Z61" s="97"/>
    </row>
    <row r="62" spans="2:26" ht="31" customHeight="1" thickBot="1">
      <c r="B62" s="175" t="s">
        <v>39</v>
      </c>
      <c r="C62" s="160" t="s">
        <v>2</v>
      </c>
      <c r="D62" s="160" t="s">
        <v>3</v>
      </c>
      <c r="E62" s="160" t="s">
        <v>4</v>
      </c>
      <c r="F62" s="160" t="s">
        <v>5</v>
      </c>
      <c r="G62" s="160" t="s">
        <v>6</v>
      </c>
      <c r="H62" s="162" t="s">
        <v>20</v>
      </c>
      <c r="I62" s="163"/>
      <c r="J62" s="151"/>
      <c r="K62" s="152"/>
      <c r="L62" s="153"/>
      <c r="O62" s="61" t="s">
        <v>48</v>
      </c>
      <c r="P62" s="138"/>
      <c r="Q62" s="139"/>
      <c r="R62" s="57"/>
      <c r="S62" s="117"/>
      <c r="T62" s="142"/>
      <c r="U62" s="142"/>
      <c r="V62" s="138"/>
      <c r="W62" s="139"/>
      <c r="X62" s="140"/>
      <c r="Y62" s="146"/>
      <c r="Z62" s="97"/>
    </row>
    <row r="63" spans="2:26" ht="30" customHeight="1">
      <c r="B63" s="176"/>
      <c r="C63" s="161"/>
      <c r="D63" s="161"/>
      <c r="E63" s="161"/>
      <c r="F63" s="161"/>
      <c r="G63" s="161"/>
      <c r="H63" s="79" t="s">
        <v>19</v>
      </c>
      <c r="I63" s="86" t="s">
        <v>4</v>
      </c>
      <c r="J63" s="151"/>
      <c r="K63" s="152"/>
      <c r="L63" s="153"/>
      <c r="O63" s="63" t="s">
        <v>83</v>
      </c>
      <c r="P63" s="64"/>
      <c r="Q63" s="64"/>
      <c r="R63" s="64"/>
      <c r="S63" s="64"/>
      <c r="T63" s="64"/>
      <c r="U63" s="64"/>
      <c r="V63" s="64"/>
      <c r="W63" s="64"/>
      <c r="X63" s="64"/>
      <c r="Y63" s="65"/>
    </row>
    <row r="64" spans="2:26" ht="33" customHeight="1">
      <c r="B64" s="37" t="s">
        <v>70</v>
      </c>
      <c r="C64" s="22">
        <v>5</v>
      </c>
      <c r="D64" s="22" t="s">
        <v>7</v>
      </c>
      <c r="E64" s="38">
        <v>6</v>
      </c>
      <c r="F64" s="23"/>
      <c r="G64" s="22"/>
      <c r="H64" s="47"/>
      <c r="I64" s="48" t="str">
        <f>IF(H64="bestanden",E64,"")</f>
        <v/>
      </c>
      <c r="J64" s="151"/>
      <c r="K64" s="152"/>
      <c r="L64" s="153"/>
      <c r="O64" s="59" t="s">
        <v>49</v>
      </c>
      <c r="P64" s="144"/>
      <c r="Q64" s="144"/>
      <c r="R64" s="51"/>
      <c r="S64" s="70"/>
      <c r="T64" s="145"/>
      <c r="U64" s="145"/>
      <c r="V64" s="144"/>
      <c r="W64" s="144"/>
      <c r="X64" s="140"/>
      <c r="Y64" s="146"/>
    </row>
    <row r="65" spans="2:25" ht="26" customHeight="1" thickBot="1">
      <c r="B65" s="37"/>
      <c r="C65" s="22"/>
      <c r="D65" s="22"/>
      <c r="E65" s="38"/>
      <c r="F65" s="23"/>
      <c r="G65" s="22"/>
      <c r="H65" s="47"/>
      <c r="I65" s="48" t="str">
        <f>IF(H65="bestanden",E65,"")</f>
        <v/>
      </c>
      <c r="J65" s="151"/>
      <c r="K65" s="152"/>
      <c r="L65" s="153"/>
      <c r="O65" s="93" t="s">
        <v>48</v>
      </c>
      <c r="P65" s="133"/>
      <c r="Q65" s="134"/>
      <c r="R65" s="72"/>
      <c r="S65" s="72"/>
      <c r="T65" s="133"/>
      <c r="U65" s="135"/>
      <c r="V65" s="133"/>
      <c r="W65" s="135"/>
      <c r="X65" s="242"/>
      <c r="Y65" s="243"/>
    </row>
    <row r="66" spans="2:25" ht="26" customHeight="1" thickTop="1">
      <c r="B66" s="37"/>
      <c r="C66" s="22"/>
      <c r="D66" s="22"/>
      <c r="E66" s="38"/>
      <c r="F66" s="23"/>
      <c r="G66" s="22"/>
      <c r="H66" s="47"/>
      <c r="I66" s="48" t="str">
        <f>IF(H66="bestanden",E66,"")</f>
        <v/>
      </c>
      <c r="J66" s="151"/>
      <c r="K66" s="152"/>
      <c r="L66" s="153"/>
      <c r="O66" s="234"/>
      <c r="P66" s="235"/>
      <c r="Q66" s="235"/>
      <c r="R66" s="235"/>
      <c r="S66" s="235"/>
      <c r="T66" s="235"/>
      <c r="U66" s="235"/>
      <c r="V66" s="235"/>
      <c r="W66" s="235"/>
      <c r="X66" s="235"/>
      <c r="Y66" s="236"/>
    </row>
    <row r="67" spans="2:25" ht="26" customHeight="1">
      <c r="B67" s="37"/>
      <c r="C67" s="22"/>
      <c r="D67" s="22"/>
      <c r="E67" s="38"/>
      <c r="F67" s="23"/>
      <c r="G67" s="22"/>
      <c r="H67" s="47"/>
      <c r="I67" s="48" t="str">
        <f>IF(H67="bestanden",E67,"")</f>
        <v/>
      </c>
      <c r="J67" s="151"/>
      <c r="K67" s="152"/>
      <c r="L67" s="153"/>
      <c r="O67" s="99"/>
      <c r="P67" s="228"/>
      <c r="Q67" s="228"/>
      <c r="R67" s="100"/>
      <c r="S67" s="100"/>
      <c r="T67" s="228"/>
      <c r="U67" s="228"/>
      <c r="V67" s="228"/>
      <c r="W67" s="228"/>
      <c r="X67" s="229"/>
      <c r="Y67" s="230"/>
    </row>
    <row r="68" spans="2:25" ht="27" customHeight="1" thickBot="1">
      <c r="B68" s="87" t="s">
        <v>18</v>
      </c>
      <c r="C68" s="171" t="s">
        <v>12</v>
      </c>
      <c r="D68" s="171"/>
      <c r="E68" s="3">
        <f>SUM(E64:E67)</f>
        <v>6</v>
      </c>
      <c r="F68" s="172"/>
      <c r="G68" s="173"/>
      <c r="H68" s="69" t="s">
        <v>33</v>
      </c>
      <c r="I68" s="7">
        <f>SUM(I64:I67)</f>
        <v>0</v>
      </c>
      <c r="J68" s="151"/>
      <c r="K68" s="152"/>
      <c r="L68" s="153"/>
      <c r="O68" s="101"/>
      <c r="P68" s="231"/>
      <c r="Q68" s="231"/>
      <c r="R68" s="102"/>
      <c r="S68" s="115"/>
      <c r="T68" s="231"/>
      <c r="U68" s="231"/>
      <c r="V68" s="231"/>
      <c r="W68" s="231"/>
      <c r="X68" s="232"/>
      <c r="Y68" s="233"/>
    </row>
    <row r="69" spans="2:25" ht="26" customHeight="1">
      <c r="B69" s="166" t="s">
        <v>15</v>
      </c>
      <c r="C69" s="167"/>
      <c r="D69" s="167"/>
      <c r="E69" s="167"/>
      <c r="F69" s="167"/>
      <c r="G69" s="167"/>
      <c r="H69" s="167"/>
      <c r="I69" s="168"/>
      <c r="J69" s="151"/>
      <c r="K69" s="152"/>
      <c r="L69" s="153"/>
      <c r="O69" s="71"/>
      <c r="P69" s="71"/>
      <c r="Q69" s="71"/>
      <c r="R69" s="71"/>
      <c r="S69" s="71"/>
      <c r="T69" s="71"/>
      <c r="U69" s="71"/>
      <c r="V69" s="71"/>
      <c r="W69" s="71"/>
      <c r="X69" s="71"/>
    </row>
    <row r="70" spans="2:25">
      <c r="B70" s="174" t="s">
        <v>40</v>
      </c>
      <c r="C70" s="169" t="s">
        <v>2</v>
      </c>
      <c r="D70" s="169" t="s">
        <v>3</v>
      </c>
      <c r="E70" s="169" t="s">
        <v>4</v>
      </c>
      <c r="F70" s="160" t="s">
        <v>5</v>
      </c>
      <c r="G70" s="169" t="s">
        <v>6</v>
      </c>
      <c r="H70" s="169" t="s">
        <v>20</v>
      </c>
      <c r="I70" s="170"/>
      <c r="J70" s="151"/>
      <c r="K70" s="152"/>
      <c r="L70" s="153"/>
      <c r="O70" s="71"/>
      <c r="P70" s="71"/>
      <c r="Q70" s="71"/>
      <c r="R70" s="71"/>
      <c r="S70" s="71"/>
      <c r="T70" s="71"/>
      <c r="U70" s="71"/>
      <c r="V70" s="71"/>
      <c r="W70" s="71"/>
      <c r="X70" s="71"/>
    </row>
    <row r="71" spans="2:25" ht="19" customHeight="1" thickBot="1">
      <c r="B71" s="174"/>
      <c r="C71" s="169"/>
      <c r="D71" s="169"/>
      <c r="E71" s="169"/>
      <c r="F71" s="161"/>
      <c r="G71" s="169"/>
      <c r="H71" s="79" t="s">
        <v>19</v>
      </c>
      <c r="I71" s="80" t="s">
        <v>4</v>
      </c>
      <c r="J71" s="151"/>
      <c r="K71" s="152"/>
      <c r="L71" s="153"/>
      <c r="O71" s="71"/>
    </row>
    <row r="72" spans="2:25" ht="21" customHeight="1" thickTop="1" thickBot="1">
      <c r="B72" s="88" t="s">
        <v>15</v>
      </c>
      <c r="C72" s="25"/>
      <c r="D72" s="25" t="s">
        <v>8</v>
      </c>
      <c r="E72" s="49">
        <v>15</v>
      </c>
      <c r="F72" s="31"/>
      <c r="G72" s="25"/>
      <c r="H72" s="52"/>
      <c r="I72" s="50" t="str">
        <f>IF(H72="bestanden",E72,"")</f>
        <v/>
      </c>
      <c r="J72" s="154"/>
      <c r="K72" s="155"/>
      <c r="L72" s="156"/>
      <c r="O72" s="237" t="s">
        <v>80</v>
      </c>
      <c r="P72" s="238"/>
      <c r="Q72" s="238"/>
      <c r="R72" s="238"/>
      <c r="S72" s="238"/>
      <c r="T72" s="238"/>
      <c r="U72" s="238"/>
      <c r="V72" s="238"/>
      <c r="W72" s="238"/>
      <c r="X72" s="226" t="s">
        <v>86</v>
      </c>
      <c r="Y72" s="227"/>
    </row>
  </sheetData>
  <mergeCells count="180">
    <mergeCell ref="O13:X13"/>
    <mergeCell ref="O14:Q14"/>
    <mergeCell ref="W14:X14"/>
    <mergeCell ref="U17:V17"/>
    <mergeCell ref="U18:V18"/>
    <mergeCell ref="U19:V19"/>
    <mergeCell ref="U15:V15"/>
    <mergeCell ref="O15:Q16"/>
    <mergeCell ref="O17:Q17"/>
    <mergeCell ref="O18:Q18"/>
    <mergeCell ref="R14:V14"/>
    <mergeCell ref="X61:Y61"/>
    <mergeCell ref="X64:Y64"/>
    <mergeCell ref="X58:Y58"/>
    <mergeCell ref="X47:Y47"/>
    <mergeCell ref="X72:Y72"/>
    <mergeCell ref="P67:Q67"/>
    <mergeCell ref="T67:U67"/>
    <mergeCell ref="V67:W67"/>
    <mergeCell ref="X67:Y67"/>
    <mergeCell ref="P68:Q68"/>
    <mergeCell ref="T68:U68"/>
    <mergeCell ref="V68:W68"/>
    <mergeCell ref="X68:Y68"/>
    <mergeCell ref="O66:Y66"/>
    <mergeCell ref="O72:W72"/>
    <mergeCell ref="X59:Y59"/>
    <mergeCell ref="X62:Y62"/>
    <mergeCell ref="X65:Y65"/>
    <mergeCell ref="O2:Y9"/>
    <mergeCell ref="P43:Q43"/>
    <mergeCell ref="T43:U43"/>
    <mergeCell ref="V43:W43"/>
    <mergeCell ref="X44:Y44"/>
    <mergeCell ref="X41:Y41"/>
    <mergeCell ref="X50:Y50"/>
    <mergeCell ref="X53:Y53"/>
    <mergeCell ref="X56:Y56"/>
    <mergeCell ref="X40:Y40"/>
    <mergeCell ref="P41:Q41"/>
    <mergeCell ref="T41:U41"/>
    <mergeCell ref="V41:W41"/>
    <mergeCell ref="P40:Q40"/>
    <mergeCell ref="T40:U40"/>
    <mergeCell ref="V40:W40"/>
    <mergeCell ref="U24:V24"/>
    <mergeCell ref="U25:V25"/>
    <mergeCell ref="V26:W26"/>
    <mergeCell ref="O36:Y37"/>
    <mergeCell ref="X43:Y43"/>
    <mergeCell ref="U20:V20"/>
    <mergeCell ref="U23:V23"/>
    <mergeCell ref="O38:Y38"/>
    <mergeCell ref="P59:Q59"/>
    <mergeCell ref="T59:U59"/>
    <mergeCell ref="V59:W59"/>
    <mergeCell ref="X55:Y55"/>
    <mergeCell ref="P44:Q44"/>
    <mergeCell ref="T44:U44"/>
    <mergeCell ref="V44:W44"/>
    <mergeCell ref="P47:Q47"/>
    <mergeCell ref="T47:U47"/>
    <mergeCell ref="V47:W47"/>
    <mergeCell ref="P50:Q50"/>
    <mergeCell ref="T50:U50"/>
    <mergeCell ref="V50:W50"/>
    <mergeCell ref="X46:Y46"/>
    <mergeCell ref="P49:Q49"/>
    <mergeCell ref="T49:U49"/>
    <mergeCell ref="V49:W49"/>
    <mergeCell ref="P46:Q46"/>
    <mergeCell ref="T46:U46"/>
    <mergeCell ref="V46:W46"/>
    <mergeCell ref="P53:Q53"/>
    <mergeCell ref="T53:U53"/>
    <mergeCell ref="V53:W53"/>
    <mergeCell ref="X49:Y49"/>
    <mergeCell ref="O1:Y1"/>
    <mergeCell ref="D62:D63"/>
    <mergeCell ref="C49:D49"/>
    <mergeCell ref="F70:F71"/>
    <mergeCell ref="G70:G71"/>
    <mergeCell ref="H51:I51"/>
    <mergeCell ref="C60:D60"/>
    <mergeCell ref="F60:G60"/>
    <mergeCell ref="B61:I61"/>
    <mergeCell ref="B38:B39"/>
    <mergeCell ref="C38:C39"/>
    <mergeCell ref="D38:D39"/>
    <mergeCell ref="E38:E39"/>
    <mergeCell ref="F38:F39"/>
    <mergeCell ref="G38:G39"/>
    <mergeCell ref="C34:D34"/>
    <mergeCell ref="F34:G34"/>
    <mergeCell ref="B51:B52"/>
    <mergeCell ref="B36:I36"/>
    <mergeCell ref="K1:L1"/>
    <mergeCell ref="B1:J1"/>
    <mergeCell ref="P58:Q58"/>
    <mergeCell ref="T58:U58"/>
    <mergeCell ref="V58:W58"/>
    <mergeCell ref="K35:L35"/>
    <mergeCell ref="H3:I3"/>
    <mergeCell ref="B2:L2"/>
    <mergeCell ref="C3:D3"/>
    <mergeCell ref="E3:G3"/>
    <mergeCell ref="B35:I35"/>
    <mergeCell ref="B4:I4"/>
    <mergeCell ref="B5:B6"/>
    <mergeCell ref="C5:C6"/>
    <mergeCell ref="D5:D6"/>
    <mergeCell ref="E5:E6"/>
    <mergeCell ref="F5:F6"/>
    <mergeCell ref="G5:G6"/>
    <mergeCell ref="H5:I5"/>
    <mergeCell ref="B10:I10"/>
    <mergeCell ref="B11:B12"/>
    <mergeCell ref="C11:C12"/>
    <mergeCell ref="D11:D12"/>
    <mergeCell ref="E11:E12"/>
    <mergeCell ref="F11:F12"/>
    <mergeCell ref="G11:G12"/>
    <mergeCell ref="J36:L72"/>
    <mergeCell ref="B37:I37"/>
    <mergeCell ref="E62:E63"/>
    <mergeCell ref="F62:F63"/>
    <mergeCell ref="G62:G63"/>
    <mergeCell ref="H38:I38"/>
    <mergeCell ref="F49:G49"/>
    <mergeCell ref="B50:I50"/>
    <mergeCell ref="C51:C52"/>
    <mergeCell ref="D51:D52"/>
    <mergeCell ref="E51:E52"/>
    <mergeCell ref="F51:F52"/>
    <mergeCell ref="G51:G52"/>
    <mergeCell ref="H70:I70"/>
    <mergeCell ref="H62:I62"/>
    <mergeCell ref="C68:D68"/>
    <mergeCell ref="F68:G68"/>
    <mergeCell ref="B69:I69"/>
    <mergeCell ref="B70:B71"/>
    <mergeCell ref="C70:C71"/>
    <mergeCell ref="D70:D71"/>
    <mergeCell ref="E70:E71"/>
    <mergeCell ref="B62:B63"/>
    <mergeCell ref="C62:C63"/>
    <mergeCell ref="P56:Q56"/>
    <mergeCell ref="T56:U56"/>
    <mergeCell ref="V56:W56"/>
    <mergeCell ref="X52:Y52"/>
    <mergeCell ref="P52:Q52"/>
    <mergeCell ref="T52:U52"/>
    <mergeCell ref="V52:W52"/>
    <mergeCell ref="P55:Q55"/>
    <mergeCell ref="T55:U55"/>
    <mergeCell ref="V55:W55"/>
    <mergeCell ref="P65:Q65"/>
    <mergeCell ref="T65:U65"/>
    <mergeCell ref="V65:W65"/>
    <mergeCell ref="P61:Q61"/>
    <mergeCell ref="P62:Q62"/>
    <mergeCell ref="T61:U61"/>
    <mergeCell ref="T62:U62"/>
    <mergeCell ref="V61:W61"/>
    <mergeCell ref="V62:W62"/>
    <mergeCell ref="P64:Q64"/>
    <mergeCell ref="T64:U64"/>
    <mergeCell ref="V64:W64"/>
    <mergeCell ref="O35:V35"/>
    <mergeCell ref="W35:Y35"/>
    <mergeCell ref="O20:Q20"/>
    <mergeCell ref="O19:Q19"/>
    <mergeCell ref="O23:Q23"/>
    <mergeCell ref="O24:Q24"/>
    <mergeCell ref="O25:Q25"/>
    <mergeCell ref="O26:Q26"/>
    <mergeCell ref="O21:Q21"/>
    <mergeCell ref="U21:V21"/>
    <mergeCell ref="O22:Q22"/>
    <mergeCell ref="U22:V22"/>
  </mergeCells>
  <dataValidations disablePrompts="1" count="3">
    <dataValidation type="list" allowBlank="1" showInputMessage="1" showErrorMessage="1" sqref="H64:H67 H72 H53:H59 H40:H48 H7:H9 H13:H33" xr:uid="{CA7E0D5E-1BEB-954D-AF5E-4CBB4A3363DE}">
      <formula1>$J$3:$J$4</formula1>
    </dataValidation>
    <dataValidation type="decimal" allowBlank="1" showInputMessage="1" showErrorMessage="1" sqref="C25" xr:uid="{CAF34900-EC90-4BEC-A144-1B0C3D2E4A46}">
      <formula1>3</formula1>
      <formula2>4</formula2>
    </dataValidation>
    <dataValidation type="list" allowBlank="1" showInputMessage="1" showErrorMessage="1" sqref="B25 B40:B41 B32:B33 B53:B56" xr:uid="{243F0736-BA1D-43C7-ACE4-8BD07CC30491}">
      <formula1>#REF!</formula1>
    </dataValidation>
  </dataValidations>
  <hyperlinks>
    <hyperlink ref="B35" r:id="rId1" display="INFORMATIK (SPO 2015)" xr:uid="{A26A9DD9-C4A9-1F43-9089-F64D05298B81}"/>
    <hyperlink ref="B37:I37" r:id="rId2" display="* Stammmodul - eine Liste finden Sie im Modulhandbuch " xr:uid="{7BD553FE-BAC9-7C4C-9BC7-903BDC5A90FF}"/>
    <hyperlink ref="B1:J1" r:id="rId3" display="WIRTSCHAFTSINFORMATIK (SPO 2019)" xr:uid="{1B21702B-CFC7-9B4A-A1D2-FDD1BD370D9B}"/>
    <hyperlink ref="H12" r:id="rId4" xr:uid="{080B808F-3D33-D343-A3C1-0C079574127D}"/>
    <hyperlink ref="H6" r:id="rId5" xr:uid="{4BD71CE6-4533-FF44-955F-F206557C99AC}"/>
    <hyperlink ref="H39" r:id="rId6" xr:uid="{9FADB985-F58E-D64F-B5BB-B085D2952227}"/>
    <hyperlink ref="H52" r:id="rId7" xr:uid="{EF97D396-4AC6-1343-9230-2B4187C447E7}"/>
    <hyperlink ref="H63" r:id="rId8" xr:uid="{A5B37A28-4E1D-0F4A-B7E0-72F29E563376}"/>
    <hyperlink ref="H71" r:id="rId9" xr:uid="{CBAFB296-F836-D444-BBBA-6F661905CEB8}"/>
    <hyperlink ref="O1" r:id="rId10" display="INFORMATIK (SPO 2015)" xr:uid="{A41814A2-0F3B-43C0-8619-1127FA35653E}"/>
    <hyperlink ref="O1:Y1" r:id="rId11" display="Wirtschaftsinformatik Studienplanung" xr:uid="{33125520-1407-4436-97D3-694DCB035A93}"/>
  </hyperlinks>
  <pageMargins left="0.25" right="0.25" top="0.3" bottom="0.3" header="0.3" footer="0.3"/>
  <pageSetup paperSize="9" scale="80" orientation="portrait" r:id="rId12"/>
  <headerFooter>
    <oddFooter>Seite &amp;P</oddFooter>
  </headerFooter>
  <colBreaks count="1" manualBreakCount="1">
    <brk id="1" max="1048575" man="1"/>
  </colBreaks>
  <drawing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SPO2015Studienplanung pdf</vt:lpstr>
      <vt:lpstr>'SPO2015Studienplanung pdf'!Druckbereich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Christine Glaubitz (Informatik)</cp:lastModifiedBy>
  <cp:lastPrinted>2022-01-19T11:03:57Z</cp:lastPrinted>
  <dcterms:created xsi:type="dcterms:W3CDTF">2019-03-08T15:08:33Z</dcterms:created>
  <dcterms:modified xsi:type="dcterms:W3CDTF">2022-01-19T11:04:01Z</dcterms:modified>
</cp:coreProperties>
</file>